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8460" windowHeight="6795" tabRatio="972" firstSheet="3" activeTab="3"/>
  </bookViews>
  <sheets>
    <sheet name="Orçamento Guarita" sheetId="8" r:id="rId1"/>
    <sheet name="Orçamento Multifuncional" sheetId="1" r:id="rId2"/>
    <sheet name="Orçamento Oficinas" sheetId="7" r:id="rId3"/>
    <sheet name="Cronograma Drenagem" sheetId="13" r:id="rId4"/>
  </sheets>
  <definedNames>
    <definedName name="_xlnm.Print_Area" localSheetId="3">'Cronograma Drenagem'!$A$1:$G$45</definedName>
    <definedName name="_xlnm.Print_Area" localSheetId="1">'Orçamento Multifuncional'!$A$1:$M$557</definedName>
    <definedName name="_xlnm.Print_Area" localSheetId="2">'Orçamento Oficinas'!$A$1:$M$536</definedName>
    <definedName name="_xlnm.Print_Titles" localSheetId="0">'Orçamento Guarita'!$1:$15</definedName>
    <definedName name="_xlnm.Print_Titles" localSheetId="1">'Orçamento Multifuncional'!$1:$15</definedName>
    <definedName name="_xlnm.Print_Titles" localSheetId="2">'Orçamento Oficinas'!$1:$15</definedName>
  </definedNames>
  <calcPr calcId="124519"/>
</workbook>
</file>

<file path=xl/calcChain.xml><?xml version="1.0" encoding="utf-8"?>
<calcChain xmlns="http://schemas.openxmlformats.org/spreadsheetml/2006/main">
  <c r="D17" i="13"/>
  <c r="D18"/>
  <c r="D19"/>
  <c r="D20"/>
  <c r="B17"/>
  <c r="B18"/>
  <c r="B19"/>
  <c r="B20"/>
  <c r="D16"/>
  <c r="B16"/>
  <c r="D21" l="1"/>
  <c r="G20"/>
  <c r="G19"/>
  <c r="G18"/>
  <c r="G17"/>
  <c r="G16"/>
  <c r="G464" i="7" l="1"/>
  <c r="E464"/>
  <c r="K518" l="1"/>
  <c r="H518"/>
  <c r="G518"/>
  <c r="E518"/>
  <c r="K517"/>
  <c r="H517"/>
  <c r="G517"/>
  <c r="E517"/>
  <c r="K516"/>
  <c r="H516"/>
  <c r="G516"/>
  <c r="E516"/>
  <c r="K515"/>
  <c r="H515"/>
  <c r="G515"/>
  <c r="E515"/>
  <c r="K514"/>
  <c r="H514"/>
  <c r="G514"/>
  <c r="E514"/>
  <c r="K513"/>
  <c r="H513"/>
  <c r="G513"/>
  <c r="E513"/>
  <c r="K512"/>
  <c r="H512"/>
  <c r="G512"/>
  <c r="E512"/>
  <c r="K511"/>
  <c r="H511"/>
  <c r="G511"/>
  <c r="E511"/>
  <c r="K510"/>
  <c r="H510"/>
  <c r="G510"/>
  <c r="E510"/>
  <c r="K509"/>
  <c r="H509"/>
  <c r="G509"/>
  <c r="E509"/>
  <c r="K508"/>
  <c r="H508"/>
  <c r="G508"/>
  <c r="E508"/>
  <c r="K507"/>
  <c r="H507"/>
  <c r="G507"/>
  <c r="E507"/>
  <c r="K506"/>
  <c r="H506"/>
  <c r="G506"/>
  <c r="E506"/>
  <c r="K505"/>
  <c r="H505"/>
  <c r="G505"/>
  <c r="E505"/>
  <c r="K504"/>
  <c r="H504"/>
  <c r="G504"/>
  <c r="E504"/>
  <c r="K503"/>
  <c r="H503"/>
  <c r="G503"/>
  <c r="E503"/>
  <c r="K501"/>
  <c r="H501"/>
  <c r="G501"/>
  <c r="E501"/>
  <c r="K500"/>
  <c r="H500"/>
  <c r="G500"/>
  <c r="E500"/>
  <c r="K499"/>
  <c r="H499"/>
  <c r="G499"/>
  <c r="E499"/>
  <c r="K498"/>
  <c r="H498"/>
  <c r="G498"/>
  <c r="E498"/>
  <c r="K497"/>
  <c r="H497"/>
  <c r="G497"/>
  <c r="E497"/>
  <c r="K496"/>
  <c r="H496"/>
  <c r="G496"/>
  <c r="E496"/>
  <c r="K495"/>
  <c r="H495"/>
  <c r="G495"/>
  <c r="E495"/>
  <c r="K493"/>
  <c r="H493"/>
  <c r="G493"/>
  <c r="E493"/>
  <c r="K492"/>
  <c r="H492"/>
  <c r="G492"/>
  <c r="E492"/>
  <c r="K491"/>
  <c r="H491"/>
  <c r="G491"/>
  <c r="E491"/>
  <c r="K490"/>
  <c r="H490"/>
  <c r="G490"/>
  <c r="E490"/>
  <c r="K489"/>
  <c r="H489"/>
  <c r="G489"/>
  <c r="E489"/>
  <c r="K488"/>
  <c r="H488"/>
  <c r="G488"/>
  <c r="E488"/>
  <c r="K487"/>
  <c r="H487"/>
  <c r="G487"/>
  <c r="E487"/>
  <c r="K485"/>
  <c r="H485"/>
  <c r="G485"/>
  <c r="E485"/>
  <c r="K484"/>
  <c r="H484"/>
  <c r="G484"/>
  <c r="E484"/>
  <c r="K483"/>
  <c r="H483"/>
  <c r="G483"/>
  <c r="E483"/>
  <c r="K482"/>
  <c r="H482"/>
  <c r="G482"/>
  <c r="E482"/>
  <c r="K480"/>
  <c r="H480"/>
  <c r="G480"/>
  <c r="E480"/>
  <c r="K479"/>
  <c r="H479"/>
  <c r="G479"/>
  <c r="E479"/>
  <c r="K477"/>
  <c r="H477"/>
  <c r="G477"/>
  <c r="E477"/>
  <c r="K476"/>
  <c r="H476"/>
  <c r="G476"/>
  <c r="E476"/>
  <c r="K475"/>
  <c r="H475"/>
  <c r="G475"/>
  <c r="E475"/>
  <c r="K474"/>
  <c r="H474"/>
  <c r="G474"/>
  <c r="E474"/>
  <c r="K473"/>
  <c r="H473"/>
  <c r="G473"/>
  <c r="E473"/>
  <c r="K472"/>
  <c r="H472"/>
  <c r="G472"/>
  <c r="E472"/>
  <c r="K471"/>
  <c r="H471"/>
  <c r="G471"/>
  <c r="E471"/>
  <c r="K470"/>
  <c r="H470"/>
  <c r="G470"/>
  <c r="E470"/>
  <c r="K469"/>
  <c r="H469"/>
  <c r="G469"/>
  <c r="E469"/>
  <c r="K468"/>
  <c r="H468"/>
  <c r="G468"/>
  <c r="E468"/>
  <c r="K467"/>
  <c r="H467"/>
  <c r="G467"/>
  <c r="E467"/>
  <c r="K466"/>
  <c r="H466"/>
  <c r="G466"/>
  <c r="E466"/>
  <c r="K464"/>
  <c r="H464"/>
  <c r="I464"/>
  <c r="K463"/>
  <c r="H463"/>
  <c r="G463"/>
  <c r="E463"/>
  <c r="K462"/>
  <c r="H462"/>
  <c r="G462"/>
  <c r="E462"/>
  <c r="K461"/>
  <c r="H461"/>
  <c r="G461"/>
  <c r="E461"/>
  <c r="K460"/>
  <c r="H460"/>
  <c r="G460"/>
  <c r="E460"/>
  <c r="K459"/>
  <c r="H459"/>
  <c r="G459"/>
  <c r="E459"/>
  <c r="K457"/>
  <c r="H457"/>
  <c r="G457"/>
  <c r="E457"/>
  <c r="K456"/>
  <c r="H456"/>
  <c r="G456"/>
  <c r="E456"/>
  <c r="K455"/>
  <c r="H455"/>
  <c r="G455"/>
  <c r="E455"/>
  <c r="K454"/>
  <c r="H454"/>
  <c r="G454"/>
  <c r="E454"/>
  <c r="K453"/>
  <c r="H453"/>
  <c r="G453"/>
  <c r="E453"/>
  <c r="K452"/>
  <c r="H452"/>
  <c r="G452"/>
  <c r="E452"/>
  <c r="K451"/>
  <c r="H451"/>
  <c r="G451"/>
  <c r="E451"/>
  <c r="K450"/>
  <c r="H450"/>
  <c r="G450"/>
  <c r="E450"/>
  <c r="K449"/>
  <c r="H449"/>
  <c r="G449"/>
  <c r="E449"/>
  <c r="K448"/>
  <c r="H448"/>
  <c r="G448"/>
  <c r="E448"/>
  <c r="K447"/>
  <c r="H447"/>
  <c r="G447"/>
  <c r="E447"/>
  <c r="K446"/>
  <c r="H446"/>
  <c r="G446"/>
  <c r="E446"/>
  <c r="K445"/>
  <c r="H445"/>
  <c r="G445"/>
  <c r="E445"/>
  <c r="K443"/>
  <c r="H443"/>
  <c r="G443"/>
  <c r="E443"/>
  <c r="K442"/>
  <c r="H442"/>
  <c r="G442"/>
  <c r="E442"/>
  <c r="K441"/>
  <c r="H441"/>
  <c r="G441"/>
  <c r="E441"/>
  <c r="K440"/>
  <c r="H440"/>
  <c r="G440"/>
  <c r="E440"/>
  <c r="K439"/>
  <c r="H439"/>
  <c r="G439"/>
  <c r="E439"/>
  <c r="K438"/>
  <c r="H438"/>
  <c r="G438"/>
  <c r="E438"/>
  <c r="K437"/>
  <c r="H437"/>
  <c r="G437"/>
  <c r="E437"/>
  <c r="K436"/>
  <c r="H436"/>
  <c r="G436"/>
  <c r="E436"/>
  <c r="K435"/>
  <c r="H435"/>
  <c r="G435"/>
  <c r="E435"/>
  <c r="K434"/>
  <c r="H434"/>
  <c r="G434"/>
  <c r="E434"/>
  <c r="K433"/>
  <c r="H433"/>
  <c r="G433"/>
  <c r="E433"/>
  <c r="K432"/>
  <c r="H432"/>
  <c r="G432"/>
  <c r="E432"/>
  <c r="K431"/>
  <c r="H431"/>
  <c r="G431"/>
  <c r="E431"/>
  <c r="K430"/>
  <c r="H430"/>
  <c r="G430"/>
  <c r="E430"/>
  <c r="K429"/>
  <c r="H429"/>
  <c r="G429"/>
  <c r="E429"/>
  <c r="K428"/>
  <c r="H428"/>
  <c r="G428"/>
  <c r="E428"/>
  <c r="K427"/>
  <c r="H427"/>
  <c r="G427"/>
  <c r="E427"/>
  <c r="K426"/>
  <c r="H426"/>
  <c r="G426"/>
  <c r="E426"/>
  <c r="K425"/>
  <c r="H425"/>
  <c r="G425"/>
  <c r="E425"/>
  <c r="K424"/>
  <c r="H424"/>
  <c r="G424"/>
  <c r="E424"/>
  <c r="K423"/>
  <c r="H423"/>
  <c r="G423"/>
  <c r="E423"/>
  <c r="K422"/>
  <c r="H422"/>
  <c r="G422"/>
  <c r="E422"/>
  <c r="K420"/>
  <c r="H420"/>
  <c r="G420"/>
  <c r="E420"/>
  <c r="K419"/>
  <c r="H419"/>
  <c r="G419"/>
  <c r="E419"/>
  <c r="K418"/>
  <c r="H418"/>
  <c r="G418"/>
  <c r="E418"/>
  <c r="K417"/>
  <c r="H417"/>
  <c r="G417"/>
  <c r="E417"/>
  <c r="K416"/>
  <c r="H416"/>
  <c r="G416"/>
  <c r="E416"/>
  <c r="K415"/>
  <c r="H415"/>
  <c r="G415"/>
  <c r="E415"/>
  <c r="K414"/>
  <c r="H414"/>
  <c r="G414"/>
  <c r="E414"/>
  <c r="K413"/>
  <c r="H413"/>
  <c r="G413"/>
  <c r="E413"/>
  <c r="K411"/>
  <c r="H411"/>
  <c r="G411"/>
  <c r="E411"/>
  <c r="K410"/>
  <c r="H410"/>
  <c r="G410"/>
  <c r="E410"/>
  <c r="K409"/>
  <c r="H409"/>
  <c r="G409"/>
  <c r="E409"/>
  <c r="K408"/>
  <c r="H408"/>
  <c r="G408"/>
  <c r="E408"/>
  <c r="K407"/>
  <c r="H407"/>
  <c r="G407"/>
  <c r="E407"/>
  <c r="K406"/>
  <c r="H406"/>
  <c r="G406"/>
  <c r="E406"/>
  <c r="K405"/>
  <c r="H405"/>
  <c r="G405"/>
  <c r="E405"/>
  <c r="K404"/>
  <c r="H404"/>
  <c r="G404"/>
  <c r="E404"/>
  <c r="K403"/>
  <c r="H403"/>
  <c r="G403"/>
  <c r="E403"/>
  <c r="K402"/>
  <c r="H402"/>
  <c r="G402"/>
  <c r="E402"/>
  <c r="K401"/>
  <c r="H401"/>
  <c r="G401"/>
  <c r="E401"/>
  <c r="K400"/>
  <c r="H400"/>
  <c r="G400"/>
  <c r="E400"/>
  <c r="K399"/>
  <c r="H399"/>
  <c r="G399"/>
  <c r="E399"/>
  <c r="K398"/>
  <c r="H398"/>
  <c r="G398"/>
  <c r="E398"/>
  <c r="K397"/>
  <c r="H397"/>
  <c r="G397"/>
  <c r="E397"/>
  <c r="K396"/>
  <c r="H396"/>
  <c r="G396"/>
  <c r="E396"/>
  <c r="K395"/>
  <c r="H395"/>
  <c r="G395"/>
  <c r="E395"/>
  <c r="K394"/>
  <c r="H394"/>
  <c r="G394"/>
  <c r="E394"/>
  <c r="K393"/>
  <c r="H393"/>
  <c r="G393"/>
  <c r="E393"/>
  <c r="K392"/>
  <c r="H392"/>
  <c r="G392"/>
  <c r="E392"/>
  <c r="K391"/>
  <c r="H391"/>
  <c r="G391"/>
  <c r="E391"/>
  <c r="K390"/>
  <c r="H390"/>
  <c r="G390"/>
  <c r="E390"/>
  <c r="K389"/>
  <c r="H389"/>
  <c r="G389"/>
  <c r="E389"/>
  <c r="K388"/>
  <c r="H388"/>
  <c r="G388"/>
  <c r="E388"/>
  <c r="K387"/>
  <c r="H387"/>
  <c r="G387"/>
  <c r="E387"/>
  <c r="K386"/>
  <c r="H386"/>
  <c r="G386"/>
  <c r="E386"/>
  <c r="K385"/>
  <c r="H385"/>
  <c r="G385"/>
  <c r="E385"/>
  <c r="K384"/>
  <c r="H384"/>
  <c r="G384"/>
  <c r="E384"/>
  <c r="K383"/>
  <c r="H383"/>
  <c r="G383"/>
  <c r="E383"/>
  <c r="K382"/>
  <c r="H382"/>
  <c r="G382"/>
  <c r="E382"/>
  <c r="K381"/>
  <c r="H381"/>
  <c r="G381"/>
  <c r="E381"/>
  <c r="K380"/>
  <c r="H380"/>
  <c r="G380"/>
  <c r="E380"/>
  <c r="K379"/>
  <c r="H379"/>
  <c r="G379"/>
  <c r="E379"/>
  <c r="K378"/>
  <c r="H378"/>
  <c r="G378"/>
  <c r="E378"/>
  <c r="K377"/>
  <c r="H377"/>
  <c r="G377"/>
  <c r="E377"/>
  <c r="K376"/>
  <c r="H376"/>
  <c r="G376"/>
  <c r="E376"/>
  <c r="K375"/>
  <c r="H375"/>
  <c r="G375"/>
  <c r="E375"/>
  <c r="K374"/>
  <c r="H374"/>
  <c r="G374"/>
  <c r="E374"/>
  <c r="K373"/>
  <c r="H373"/>
  <c r="G373"/>
  <c r="E373"/>
  <c r="K372"/>
  <c r="H372"/>
  <c r="G372"/>
  <c r="E372"/>
  <c r="K371"/>
  <c r="H371"/>
  <c r="G371"/>
  <c r="E371"/>
  <c r="K370"/>
  <c r="H370"/>
  <c r="G370"/>
  <c r="E370"/>
  <c r="K369"/>
  <c r="H369"/>
  <c r="G369"/>
  <c r="E369"/>
  <c r="K368"/>
  <c r="H368"/>
  <c r="G368"/>
  <c r="E368"/>
  <c r="K367"/>
  <c r="H367"/>
  <c r="G367"/>
  <c r="E367"/>
  <c r="K366"/>
  <c r="H366"/>
  <c r="G366"/>
  <c r="E366"/>
  <c r="K365"/>
  <c r="H365"/>
  <c r="G365"/>
  <c r="E365"/>
  <c r="K364"/>
  <c r="H364"/>
  <c r="G364"/>
  <c r="E364"/>
  <c r="K363"/>
  <c r="H363"/>
  <c r="G363"/>
  <c r="E363"/>
  <c r="K362"/>
  <c r="H362"/>
  <c r="G362"/>
  <c r="E362"/>
  <c r="K361"/>
  <c r="H361"/>
  <c r="G361"/>
  <c r="E361"/>
  <c r="K360"/>
  <c r="H360"/>
  <c r="G360"/>
  <c r="E360"/>
  <c r="K359"/>
  <c r="H359"/>
  <c r="G359"/>
  <c r="E359"/>
  <c r="K358"/>
  <c r="H358"/>
  <c r="G358"/>
  <c r="E358"/>
  <c r="K357"/>
  <c r="H357"/>
  <c r="G357"/>
  <c r="E357"/>
  <c r="K356"/>
  <c r="H356"/>
  <c r="G356"/>
  <c r="E356"/>
  <c r="K355"/>
  <c r="H355"/>
  <c r="G355"/>
  <c r="E355"/>
  <c r="K354"/>
  <c r="H354"/>
  <c r="G354"/>
  <c r="E354"/>
  <c r="K353"/>
  <c r="H353"/>
  <c r="G353"/>
  <c r="E353"/>
  <c r="K352"/>
  <c r="H352"/>
  <c r="G352"/>
  <c r="E352"/>
  <c r="K351"/>
  <c r="H351"/>
  <c r="G351"/>
  <c r="E351"/>
  <c r="K350"/>
  <c r="H350"/>
  <c r="G350"/>
  <c r="E350"/>
  <c r="K349"/>
  <c r="H349"/>
  <c r="G349"/>
  <c r="E349"/>
  <c r="K348"/>
  <c r="H348"/>
  <c r="G348"/>
  <c r="E348"/>
  <c r="K347"/>
  <c r="H347"/>
  <c r="G347"/>
  <c r="E347"/>
  <c r="K346"/>
  <c r="H346"/>
  <c r="G346"/>
  <c r="E346"/>
  <c r="K345"/>
  <c r="H345"/>
  <c r="G345"/>
  <c r="E345"/>
  <c r="K344"/>
  <c r="H344"/>
  <c r="G344"/>
  <c r="E344"/>
  <c r="K343"/>
  <c r="H343"/>
  <c r="G343"/>
  <c r="E343"/>
  <c r="K342"/>
  <c r="H342"/>
  <c r="G342"/>
  <c r="E342"/>
  <c r="K341"/>
  <c r="H341"/>
  <c r="G341"/>
  <c r="E341"/>
  <c r="K340"/>
  <c r="H340"/>
  <c r="G340"/>
  <c r="E340"/>
  <c r="K339"/>
  <c r="H339"/>
  <c r="G339"/>
  <c r="E339"/>
  <c r="K338"/>
  <c r="H338"/>
  <c r="G338"/>
  <c r="E338"/>
  <c r="K337"/>
  <c r="H337"/>
  <c r="G337"/>
  <c r="E337"/>
  <c r="K336"/>
  <c r="H336"/>
  <c r="G336"/>
  <c r="E336"/>
  <c r="K335"/>
  <c r="H335"/>
  <c r="G335"/>
  <c r="E335"/>
  <c r="K334"/>
  <c r="H334"/>
  <c r="G334"/>
  <c r="E334"/>
  <c r="K333"/>
  <c r="H333"/>
  <c r="G333"/>
  <c r="E333"/>
  <c r="K332"/>
  <c r="H332"/>
  <c r="G332"/>
  <c r="E332"/>
  <c r="K331"/>
  <c r="H331"/>
  <c r="G331"/>
  <c r="E331"/>
  <c r="K330"/>
  <c r="H330"/>
  <c r="G330"/>
  <c r="E330"/>
  <c r="K329"/>
  <c r="H329"/>
  <c r="G329"/>
  <c r="E329"/>
  <c r="K328"/>
  <c r="H328"/>
  <c r="G328"/>
  <c r="E328"/>
  <c r="K327"/>
  <c r="H327"/>
  <c r="G327"/>
  <c r="E327"/>
  <c r="K326"/>
  <c r="H326"/>
  <c r="G326"/>
  <c r="E326"/>
  <c r="K325"/>
  <c r="H325"/>
  <c r="G325"/>
  <c r="E325"/>
  <c r="K324"/>
  <c r="H324"/>
  <c r="G324"/>
  <c r="E324"/>
  <c r="K323"/>
  <c r="H323"/>
  <c r="G323"/>
  <c r="E323"/>
  <c r="K322"/>
  <c r="H322"/>
  <c r="G322"/>
  <c r="E322"/>
  <c r="K321"/>
  <c r="H321"/>
  <c r="G321"/>
  <c r="E321"/>
  <c r="K320"/>
  <c r="H320"/>
  <c r="G320"/>
  <c r="E320"/>
  <c r="K319"/>
  <c r="H319"/>
  <c r="G319"/>
  <c r="E319"/>
  <c r="K318"/>
  <c r="H318"/>
  <c r="G318"/>
  <c r="E318"/>
  <c r="K317"/>
  <c r="H317"/>
  <c r="G317"/>
  <c r="E317"/>
  <c r="K316"/>
  <c r="H316"/>
  <c r="G316"/>
  <c r="E316"/>
  <c r="K315"/>
  <c r="H315"/>
  <c r="G315"/>
  <c r="E315"/>
  <c r="K314"/>
  <c r="H314"/>
  <c r="G314"/>
  <c r="E314"/>
  <c r="K313"/>
  <c r="H313"/>
  <c r="G313"/>
  <c r="E313"/>
  <c r="K312"/>
  <c r="H312"/>
  <c r="G312"/>
  <c r="E312"/>
  <c r="K311"/>
  <c r="H311"/>
  <c r="G311"/>
  <c r="E311"/>
  <c r="K310"/>
  <c r="H310"/>
  <c r="G310"/>
  <c r="E310"/>
  <c r="K309"/>
  <c r="H309"/>
  <c r="G309"/>
  <c r="E309"/>
  <c r="K308"/>
  <c r="H308"/>
  <c r="G308"/>
  <c r="E308"/>
  <c r="K307"/>
  <c r="H307"/>
  <c r="G307"/>
  <c r="E307"/>
  <c r="K306"/>
  <c r="H306"/>
  <c r="G306"/>
  <c r="E306"/>
  <c r="K305"/>
  <c r="H305"/>
  <c r="G305"/>
  <c r="E305"/>
  <c r="K304"/>
  <c r="H304"/>
  <c r="G304"/>
  <c r="E304"/>
  <c r="K303"/>
  <c r="H303"/>
  <c r="G303"/>
  <c r="E303"/>
  <c r="K302"/>
  <c r="H302"/>
  <c r="G302"/>
  <c r="E302"/>
  <c r="K301"/>
  <c r="H301"/>
  <c r="G301"/>
  <c r="E301"/>
  <c r="K300"/>
  <c r="H300"/>
  <c r="G300"/>
  <c r="E300"/>
  <c r="K299"/>
  <c r="H299"/>
  <c r="G299"/>
  <c r="E299"/>
  <c r="K298"/>
  <c r="H298"/>
  <c r="G298"/>
  <c r="E298"/>
  <c r="K297"/>
  <c r="H297"/>
  <c r="G297"/>
  <c r="E297"/>
  <c r="K296"/>
  <c r="H296"/>
  <c r="G296"/>
  <c r="E296"/>
  <c r="K295"/>
  <c r="H295"/>
  <c r="G295"/>
  <c r="E295"/>
  <c r="K294"/>
  <c r="H294"/>
  <c r="G294"/>
  <c r="E294"/>
  <c r="K292"/>
  <c r="H292"/>
  <c r="G292"/>
  <c r="E292"/>
  <c r="K291"/>
  <c r="H291"/>
  <c r="G291"/>
  <c r="E291"/>
  <c r="K290"/>
  <c r="H290"/>
  <c r="G290"/>
  <c r="E290"/>
  <c r="K289"/>
  <c r="H289"/>
  <c r="G289"/>
  <c r="E289"/>
  <c r="K288"/>
  <c r="H288"/>
  <c r="G288"/>
  <c r="E288"/>
  <c r="K287"/>
  <c r="H287"/>
  <c r="G287"/>
  <c r="E287"/>
  <c r="K286"/>
  <c r="H286"/>
  <c r="G286"/>
  <c r="E286"/>
  <c r="K285"/>
  <c r="H285"/>
  <c r="G285"/>
  <c r="E285"/>
  <c r="K284"/>
  <c r="H284"/>
  <c r="G284"/>
  <c r="E284"/>
  <c r="K283"/>
  <c r="H283"/>
  <c r="G283"/>
  <c r="E283"/>
  <c r="K282"/>
  <c r="H282"/>
  <c r="G282"/>
  <c r="E282"/>
  <c r="K281"/>
  <c r="H281"/>
  <c r="G281"/>
  <c r="E281"/>
  <c r="K280"/>
  <c r="H280"/>
  <c r="G280"/>
  <c r="E280"/>
  <c r="K279"/>
  <c r="H279"/>
  <c r="G279"/>
  <c r="E279"/>
  <c r="K278"/>
  <c r="H278"/>
  <c r="G278"/>
  <c r="E278"/>
  <c r="K277"/>
  <c r="H277"/>
  <c r="G277"/>
  <c r="E277"/>
  <c r="K276"/>
  <c r="H276"/>
  <c r="G276"/>
  <c r="E276"/>
  <c r="K275"/>
  <c r="H275"/>
  <c r="G275"/>
  <c r="E275"/>
  <c r="K274"/>
  <c r="H274"/>
  <c r="G274"/>
  <c r="E274"/>
  <c r="K273"/>
  <c r="H273"/>
  <c r="G273"/>
  <c r="E273"/>
  <c r="K272"/>
  <c r="H272"/>
  <c r="G272"/>
  <c r="E272"/>
  <c r="K271"/>
  <c r="H271"/>
  <c r="G271"/>
  <c r="E271"/>
  <c r="K270"/>
  <c r="H270"/>
  <c r="G270"/>
  <c r="E270"/>
  <c r="K269"/>
  <c r="H269"/>
  <c r="G269"/>
  <c r="E269"/>
  <c r="K268"/>
  <c r="H268"/>
  <c r="G268"/>
  <c r="E268"/>
  <c r="K267"/>
  <c r="H267"/>
  <c r="G267"/>
  <c r="E267"/>
  <c r="K266"/>
  <c r="H266"/>
  <c r="G266"/>
  <c r="E266"/>
  <c r="K265"/>
  <c r="H265"/>
  <c r="G265"/>
  <c r="E265"/>
  <c r="K264"/>
  <c r="H264"/>
  <c r="G264"/>
  <c r="E264"/>
  <c r="K263"/>
  <c r="H263"/>
  <c r="G263"/>
  <c r="E263"/>
  <c r="K262"/>
  <c r="H262"/>
  <c r="G262"/>
  <c r="E262"/>
  <c r="K261"/>
  <c r="H261"/>
  <c r="G261"/>
  <c r="E261"/>
  <c r="K260"/>
  <c r="H260"/>
  <c r="G260"/>
  <c r="E260"/>
  <c r="K259"/>
  <c r="H259"/>
  <c r="G259"/>
  <c r="E259"/>
  <c r="K258"/>
  <c r="H258"/>
  <c r="G258"/>
  <c r="E258"/>
  <c r="K257"/>
  <c r="H257"/>
  <c r="G257"/>
  <c r="E257"/>
  <c r="K255"/>
  <c r="H255"/>
  <c r="G255"/>
  <c r="E255"/>
  <c r="K254"/>
  <c r="H254"/>
  <c r="G254"/>
  <c r="E254"/>
  <c r="K253"/>
  <c r="H253"/>
  <c r="G253"/>
  <c r="E253"/>
  <c r="K252"/>
  <c r="H252"/>
  <c r="G252"/>
  <c r="E252"/>
  <c r="K251"/>
  <c r="H251"/>
  <c r="G251"/>
  <c r="E251"/>
  <c r="K250"/>
  <c r="H250"/>
  <c r="G250"/>
  <c r="E250"/>
  <c r="K249"/>
  <c r="H249"/>
  <c r="G249"/>
  <c r="E249"/>
  <c r="K248"/>
  <c r="H248"/>
  <c r="G248"/>
  <c r="E248"/>
  <c r="K247"/>
  <c r="H247"/>
  <c r="G247"/>
  <c r="E247"/>
  <c r="K246"/>
  <c r="H246"/>
  <c r="G246"/>
  <c r="E246"/>
  <c r="K245"/>
  <c r="H245"/>
  <c r="G245"/>
  <c r="E245"/>
  <c r="K244"/>
  <c r="H244"/>
  <c r="G244"/>
  <c r="E244"/>
  <c r="K243"/>
  <c r="H243"/>
  <c r="G243"/>
  <c r="E243"/>
  <c r="K242"/>
  <c r="H242"/>
  <c r="G242"/>
  <c r="E242"/>
  <c r="K241"/>
  <c r="H241"/>
  <c r="G241"/>
  <c r="E241"/>
  <c r="K240"/>
  <c r="H240"/>
  <c r="G240"/>
  <c r="E240"/>
  <c r="K239"/>
  <c r="H239"/>
  <c r="G239"/>
  <c r="E239"/>
  <c r="K238"/>
  <c r="H238"/>
  <c r="G238"/>
  <c r="E238"/>
  <c r="K237"/>
  <c r="H237"/>
  <c r="G237"/>
  <c r="E237"/>
  <c r="K236"/>
  <c r="H236"/>
  <c r="G236"/>
  <c r="E236"/>
  <c r="K235"/>
  <c r="H235"/>
  <c r="G235"/>
  <c r="E235"/>
  <c r="K234"/>
  <c r="H234"/>
  <c r="G234"/>
  <c r="E234"/>
  <c r="K233"/>
  <c r="H233"/>
  <c r="G233"/>
  <c r="E233"/>
  <c r="K232"/>
  <c r="H232"/>
  <c r="G232"/>
  <c r="E232"/>
  <c r="K231"/>
  <c r="H231"/>
  <c r="G231"/>
  <c r="E231"/>
  <c r="K230"/>
  <c r="H230"/>
  <c r="G230"/>
  <c r="E230"/>
  <c r="K229"/>
  <c r="H229"/>
  <c r="G229"/>
  <c r="E229"/>
  <c r="K228"/>
  <c r="H228"/>
  <c r="G228"/>
  <c r="E228"/>
  <c r="K227"/>
  <c r="H227"/>
  <c r="G227"/>
  <c r="E227"/>
  <c r="K226"/>
  <c r="H226"/>
  <c r="G226"/>
  <c r="E226"/>
  <c r="K225"/>
  <c r="H225"/>
  <c r="G225"/>
  <c r="E225"/>
  <c r="K224"/>
  <c r="H224"/>
  <c r="G224"/>
  <c r="E224"/>
  <c r="K223"/>
  <c r="H223"/>
  <c r="G223"/>
  <c r="E223"/>
  <c r="K222"/>
  <c r="H222"/>
  <c r="G222"/>
  <c r="E222"/>
  <c r="K221"/>
  <c r="H221"/>
  <c r="G221"/>
  <c r="E221"/>
  <c r="K220"/>
  <c r="H220"/>
  <c r="G220"/>
  <c r="E220"/>
  <c r="K219"/>
  <c r="H219"/>
  <c r="G219"/>
  <c r="E219"/>
  <c r="K218"/>
  <c r="H218"/>
  <c r="G218"/>
  <c r="E218"/>
  <c r="K217"/>
  <c r="H217"/>
  <c r="G217"/>
  <c r="E217"/>
  <c r="K216"/>
  <c r="H216"/>
  <c r="G216"/>
  <c r="E216"/>
  <c r="K215"/>
  <c r="H215"/>
  <c r="G215"/>
  <c r="E215"/>
  <c r="K214"/>
  <c r="H214"/>
  <c r="G214"/>
  <c r="E214"/>
  <c r="K213"/>
  <c r="H213"/>
  <c r="G213"/>
  <c r="E213"/>
  <c r="K212"/>
  <c r="H212"/>
  <c r="G212"/>
  <c r="E212"/>
  <c r="K211"/>
  <c r="H211"/>
  <c r="G211"/>
  <c r="E211"/>
  <c r="K210"/>
  <c r="H210"/>
  <c r="G210"/>
  <c r="E210"/>
  <c r="K209"/>
  <c r="H209"/>
  <c r="G209"/>
  <c r="E209"/>
  <c r="K208"/>
  <c r="H208"/>
  <c r="G208"/>
  <c r="E208"/>
  <c r="K207"/>
  <c r="H207"/>
  <c r="G207"/>
  <c r="E207"/>
  <c r="K206"/>
  <c r="H206"/>
  <c r="G206"/>
  <c r="E206"/>
  <c r="K205"/>
  <c r="H205"/>
  <c r="G205"/>
  <c r="E205"/>
  <c r="K204"/>
  <c r="H204"/>
  <c r="G204"/>
  <c r="E204"/>
  <c r="K203"/>
  <c r="H203"/>
  <c r="G203"/>
  <c r="E203"/>
  <c r="K202"/>
  <c r="H202"/>
  <c r="G202"/>
  <c r="E202"/>
  <c r="K201"/>
  <c r="H201"/>
  <c r="G201"/>
  <c r="E201"/>
  <c r="K200"/>
  <c r="H200"/>
  <c r="G200"/>
  <c r="E200"/>
  <c r="K199"/>
  <c r="H199"/>
  <c r="G199"/>
  <c r="E199"/>
  <c r="K198"/>
  <c r="H198"/>
  <c r="G198"/>
  <c r="E198"/>
  <c r="K197"/>
  <c r="H197"/>
  <c r="G197"/>
  <c r="E197"/>
  <c r="K196"/>
  <c r="H196"/>
  <c r="G196"/>
  <c r="E196"/>
  <c r="K195"/>
  <c r="H195"/>
  <c r="G195"/>
  <c r="E195"/>
  <c r="K194"/>
  <c r="H194"/>
  <c r="G194"/>
  <c r="E194"/>
  <c r="K193"/>
  <c r="H193"/>
  <c r="G193"/>
  <c r="E193"/>
  <c r="K192"/>
  <c r="H192"/>
  <c r="G192"/>
  <c r="E192"/>
  <c r="K191"/>
  <c r="H191"/>
  <c r="G191"/>
  <c r="E191"/>
  <c r="K190"/>
  <c r="H190"/>
  <c r="G190"/>
  <c r="E190"/>
  <c r="K189"/>
  <c r="H189"/>
  <c r="G189"/>
  <c r="E189"/>
  <c r="K188"/>
  <c r="H188"/>
  <c r="G188"/>
  <c r="E188"/>
  <c r="K187"/>
  <c r="H187"/>
  <c r="G187"/>
  <c r="E187"/>
  <c r="K186"/>
  <c r="H186"/>
  <c r="G186"/>
  <c r="E186"/>
  <c r="K185"/>
  <c r="H185"/>
  <c r="G185"/>
  <c r="E185"/>
  <c r="K184"/>
  <c r="H184"/>
  <c r="G184"/>
  <c r="E184"/>
  <c r="K183"/>
  <c r="H183"/>
  <c r="G183"/>
  <c r="E183"/>
  <c r="K182"/>
  <c r="H182"/>
  <c r="G182"/>
  <c r="E182"/>
  <c r="K181"/>
  <c r="H181"/>
  <c r="G181"/>
  <c r="E181"/>
  <c r="K180"/>
  <c r="H180"/>
  <c r="G180"/>
  <c r="E180"/>
  <c r="K179"/>
  <c r="H179"/>
  <c r="G179"/>
  <c r="E179"/>
  <c r="K178"/>
  <c r="H178"/>
  <c r="G178"/>
  <c r="E178"/>
  <c r="K177"/>
  <c r="H177"/>
  <c r="G177"/>
  <c r="E177"/>
  <c r="K176"/>
  <c r="H176"/>
  <c r="G176"/>
  <c r="E176"/>
  <c r="K175"/>
  <c r="H175"/>
  <c r="G175"/>
  <c r="E175"/>
  <c r="K174"/>
  <c r="H174"/>
  <c r="G174"/>
  <c r="E174"/>
  <c r="K173"/>
  <c r="H173"/>
  <c r="G173"/>
  <c r="E173"/>
  <c r="K172"/>
  <c r="H172"/>
  <c r="G172"/>
  <c r="E172"/>
  <c r="K171"/>
  <c r="H171"/>
  <c r="G171"/>
  <c r="E171"/>
  <c r="K170"/>
  <c r="H170"/>
  <c r="G170"/>
  <c r="E170"/>
  <c r="K169"/>
  <c r="H169"/>
  <c r="G169"/>
  <c r="E169"/>
  <c r="K168"/>
  <c r="H168"/>
  <c r="G168"/>
  <c r="E168"/>
  <c r="K167"/>
  <c r="H167"/>
  <c r="G167"/>
  <c r="E167"/>
  <c r="K166"/>
  <c r="H166"/>
  <c r="G166"/>
  <c r="E166"/>
  <c r="K165"/>
  <c r="H165"/>
  <c r="G165"/>
  <c r="E165"/>
  <c r="K164"/>
  <c r="H164"/>
  <c r="G164"/>
  <c r="E164"/>
  <c r="K163"/>
  <c r="H163"/>
  <c r="G163"/>
  <c r="E163"/>
  <c r="K162"/>
  <c r="H162"/>
  <c r="G162"/>
  <c r="E162"/>
  <c r="K161"/>
  <c r="H161"/>
  <c r="G161"/>
  <c r="E161"/>
  <c r="K160"/>
  <c r="H160"/>
  <c r="G160"/>
  <c r="E160"/>
  <c r="K159"/>
  <c r="H159"/>
  <c r="G159"/>
  <c r="E159"/>
  <c r="K158"/>
  <c r="H158"/>
  <c r="G158"/>
  <c r="E158"/>
  <c r="K156"/>
  <c r="H156"/>
  <c r="G156"/>
  <c r="E156"/>
  <c r="K155"/>
  <c r="H155"/>
  <c r="G155"/>
  <c r="E155"/>
  <c r="K154"/>
  <c r="H154"/>
  <c r="G154"/>
  <c r="E154"/>
  <c r="K153"/>
  <c r="H153"/>
  <c r="G153"/>
  <c r="E153"/>
  <c r="K152"/>
  <c r="H152"/>
  <c r="G152"/>
  <c r="E152"/>
  <c r="K151"/>
  <c r="H151"/>
  <c r="G151"/>
  <c r="E151"/>
  <c r="K150"/>
  <c r="H150"/>
  <c r="G150"/>
  <c r="E150"/>
  <c r="K149"/>
  <c r="H149"/>
  <c r="G149"/>
  <c r="E149"/>
  <c r="K148"/>
  <c r="H148"/>
  <c r="G148"/>
  <c r="E148"/>
  <c r="K147"/>
  <c r="H147"/>
  <c r="G147"/>
  <c r="E147"/>
  <c r="K146"/>
  <c r="H146"/>
  <c r="G146"/>
  <c r="E146"/>
  <c r="K145"/>
  <c r="H145"/>
  <c r="G145"/>
  <c r="E145"/>
  <c r="K144"/>
  <c r="H144"/>
  <c r="G144"/>
  <c r="E144"/>
  <c r="K143"/>
  <c r="H143"/>
  <c r="G143"/>
  <c r="E143"/>
  <c r="K142"/>
  <c r="H142"/>
  <c r="G142"/>
  <c r="E142"/>
  <c r="K141"/>
  <c r="H141"/>
  <c r="G141"/>
  <c r="E141"/>
  <c r="K140"/>
  <c r="H140"/>
  <c r="G140"/>
  <c r="E140"/>
  <c r="K139"/>
  <c r="H139"/>
  <c r="G139"/>
  <c r="E139"/>
  <c r="K138"/>
  <c r="H138"/>
  <c r="G138"/>
  <c r="E138"/>
  <c r="K137"/>
  <c r="H137"/>
  <c r="G137"/>
  <c r="E137"/>
  <c r="K136"/>
  <c r="H136"/>
  <c r="G136"/>
  <c r="E136"/>
  <c r="K134"/>
  <c r="H134"/>
  <c r="G134"/>
  <c r="E134"/>
  <c r="K133"/>
  <c r="H133"/>
  <c r="G133"/>
  <c r="E133"/>
  <c r="K132"/>
  <c r="H132"/>
  <c r="G132"/>
  <c r="E132"/>
  <c r="K131"/>
  <c r="H131"/>
  <c r="G131"/>
  <c r="E131"/>
  <c r="K130"/>
  <c r="H130"/>
  <c r="G130"/>
  <c r="E130"/>
  <c r="K129"/>
  <c r="H129"/>
  <c r="G129"/>
  <c r="E129"/>
  <c r="K128"/>
  <c r="H128"/>
  <c r="G128"/>
  <c r="E128"/>
  <c r="K127"/>
  <c r="H127"/>
  <c r="G127"/>
  <c r="E127"/>
  <c r="K126"/>
  <c r="H126"/>
  <c r="G126"/>
  <c r="E126"/>
  <c r="K125"/>
  <c r="H125"/>
  <c r="G125"/>
  <c r="E125"/>
  <c r="K124"/>
  <c r="H124"/>
  <c r="G124"/>
  <c r="E124"/>
  <c r="K123"/>
  <c r="H123"/>
  <c r="G123"/>
  <c r="E123"/>
  <c r="K122"/>
  <c r="H122"/>
  <c r="G122"/>
  <c r="E122"/>
  <c r="K121"/>
  <c r="H121"/>
  <c r="G121"/>
  <c r="E121"/>
  <c r="K120"/>
  <c r="H120"/>
  <c r="G120"/>
  <c r="E120"/>
  <c r="K119"/>
  <c r="H119"/>
  <c r="G119"/>
  <c r="E119"/>
  <c r="K118"/>
  <c r="H118"/>
  <c r="G118"/>
  <c r="E118"/>
  <c r="K117"/>
  <c r="H117"/>
  <c r="G117"/>
  <c r="E117"/>
  <c r="K116"/>
  <c r="H116"/>
  <c r="G116"/>
  <c r="E116"/>
  <c r="K115"/>
  <c r="H115"/>
  <c r="G115"/>
  <c r="E115"/>
  <c r="K114"/>
  <c r="H114"/>
  <c r="G114"/>
  <c r="E114"/>
  <c r="K113"/>
  <c r="H113"/>
  <c r="G113"/>
  <c r="E113"/>
  <c r="K112"/>
  <c r="H112"/>
  <c r="G112"/>
  <c r="E112"/>
  <c r="K111"/>
  <c r="H111"/>
  <c r="G111"/>
  <c r="E111"/>
  <c r="K110"/>
  <c r="H110"/>
  <c r="G110"/>
  <c r="E110"/>
  <c r="K109"/>
  <c r="H109"/>
  <c r="G109"/>
  <c r="E109"/>
  <c r="K108"/>
  <c r="H108"/>
  <c r="G108"/>
  <c r="E108"/>
  <c r="K107"/>
  <c r="H107"/>
  <c r="G107"/>
  <c r="E107"/>
  <c r="K106"/>
  <c r="H106"/>
  <c r="G106"/>
  <c r="E106"/>
  <c r="K104"/>
  <c r="H104"/>
  <c r="G104"/>
  <c r="E104"/>
  <c r="K103"/>
  <c r="H103"/>
  <c r="G103"/>
  <c r="E103"/>
  <c r="K102"/>
  <c r="H102"/>
  <c r="G102"/>
  <c r="E102"/>
  <c r="K101"/>
  <c r="H101"/>
  <c r="G101"/>
  <c r="E101"/>
  <c r="K100"/>
  <c r="H100"/>
  <c r="G100"/>
  <c r="E100"/>
  <c r="K99"/>
  <c r="H99"/>
  <c r="G99"/>
  <c r="E99"/>
  <c r="K98"/>
  <c r="H98"/>
  <c r="G98"/>
  <c r="E98"/>
  <c r="K97"/>
  <c r="H97"/>
  <c r="G97"/>
  <c r="E97"/>
  <c r="K96"/>
  <c r="H96"/>
  <c r="G96"/>
  <c r="E96"/>
  <c r="K94"/>
  <c r="H94"/>
  <c r="G94"/>
  <c r="E94"/>
  <c r="K93"/>
  <c r="H93"/>
  <c r="G93"/>
  <c r="E93"/>
  <c r="K92"/>
  <c r="H92"/>
  <c r="G92"/>
  <c r="E92"/>
  <c r="K91"/>
  <c r="H91"/>
  <c r="G91"/>
  <c r="E91"/>
  <c r="K90"/>
  <c r="H90"/>
  <c r="G90"/>
  <c r="E90"/>
  <c r="K89"/>
  <c r="H89"/>
  <c r="G89"/>
  <c r="E89"/>
  <c r="K88"/>
  <c r="H88"/>
  <c r="G88"/>
  <c r="E88"/>
  <c r="K87"/>
  <c r="H87"/>
  <c r="G87"/>
  <c r="E87"/>
  <c r="K86"/>
  <c r="H86"/>
  <c r="G86"/>
  <c r="E86"/>
  <c r="K85"/>
  <c r="H85"/>
  <c r="G85"/>
  <c r="E85"/>
  <c r="K84"/>
  <c r="H84"/>
  <c r="G84"/>
  <c r="E84"/>
  <c r="K83"/>
  <c r="H83"/>
  <c r="G83"/>
  <c r="E83"/>
  <c r="K82"/>
  <c r="H82"/>
  <c r="G82"/>
  <c r="E82"/>
  <c r="K81"/>
  <c r="H81"/>
  <c r="G81"/>
  <c r="E81"/>
  <c r="K80"/>
  <c r="H80"/>
  <c r="G80"/>
  <c r="E80"/>
  <c r="K79"/>
  <c r="H79"/>
  <c r="G79"/>
  <c r="E79"/>
  <c r="K78"/>
  <c r="H78"/>
  <c r="G78"/>
  <c r="E78"/>
  <c r="K77"/>
  <c r="H77"/>
  <c r="G77"/>
  <c r="E77"/>
  <c r="K76"/>
  <c r="H76"/>
  <c r="G76"/>
  <c r="E76"/>
  <c r="K75"/>
  <c r="H75"/>
  <c r="G75"/>
  <c r="E75"/>
  <c r="K74"/>
  <c r="H74"/>
  <c r="G74"/>
  <c r="E74"/>
  <c r="K73"/>
  <c r="H73"/>
  <c r="G73"/>
  <c r="E73"/>
  <c r="K72"/>
  <c r="H72"/>
  <c r="G72"/>
  <c r="E72"/>
  <c r="K71"/>
  <c r="H71"/>
  <c r="G71"/>
  <c r="E71"/>
  <c r="K70"/>
  <c r="H70"/>
  <c r="G70"/>
  <c r="E70"/>
  <c r="K69"/>
  <c r="H69"/>
  <c r="G69"/>
  <c r="E69"/>
  <c r="K68"/>
  <c r="H68"/>
  <c r="G68"/>
  <c r="E68"/>
  <c r="K67"/>
  <c r="H67"/>
  <c r="G67"/>
  <c r="E67"/>
  <c r="K66"/>
  <c r="H66"/>
  <c r="G66"/>
  <c r="E66"/>
  <c r="K65"/>
  <c r="H65"/>
  <c r="G65"/>
  <c r="E65"/>
  <c r="K64"/>
  <c r="H64"/>
  <c r="G64"/>
  <c r="E64"/>
  <c r="K63"/>
  <c r="H63"/>
  <c r="G63"/>
  <c r="E63"/>
  <c r="K62"/>
  <c r="H62"/>
  <c r="G62"/>
  <c r="E62"/>
  <c r="K61"/>
  <c r="H61"/>
  <c r="G61"/>
  <c r="E61"/>
  <c r="K60"/>
  <c r="H60"/>
  <c r="G60"/>
  <c r="E60"/>
  <c r="K59"/>
  <c r="H59"/>
  <c r="G59"/>
  <c r="E59"/>
  <c r="K58"/>
  <c r="H58"/>
  <c r="G58"/>
  <c r="E58"/>
  <c r="K57"/>
  <c r="H57"/>
  <c r="G57"/>
  <c r="E57"/>
  <c r="K56"/>
  <c r="H56"/>
  <c r="G56"/>
  <c r="E56"/>
  <c r="K55"/>
  <c r="H55"/>
  <c r="G55"/>
  <c r="E55"/>
  <c r="K54"/>
  <c r="H54"/>
  <c r="G54"/>
  <c r="E54"/>
  <c r="K53"/>
  <c r="H53"/>
  <c r="G53"/>
  <c r="E53"/>
  <c r="K52"/>
  <c r="H52"/>
  <c r="G52"/>
  <c r="E52"/>
  <c r="K51"/>
  <c r="H51"/>
  <c r="G51"/>
  <c r="E51"/>
  <c r="K50"/>
  <c r="H50"/>
  <c r="G50"/>
  <c r="E50"/>
  <c r="K49"/>
  <c r="H49"/>
  <c r="G49"/>
  <c r="E49"/>
  <c r="K48"/>
  <c r="H48"/>
  <c r="G48"/>
  <c r="E48"/>
  <c r="K47"/>
  <c r="H47"/>
  <c r="G47"/>
  <c r="E47"/>
  <c r="K46"/>
  <c r="H46"/>
  <c r="G46"/>
  <c r="E46"/>
  <c r="K45"/>
  <c r="H45"/>
  <c r="G45"/>
  <c r="E45"/>
  <c r="K44"/>
  <c r="H44"/>
  <c r="G44"/>
  <c r="E44"/>
  <c r="K43"/>
  <c r="H43"/>
  <c r="G43"/>
  <c r="E43"/>
  <c r="K41"/>
  <c r="H41"/>
  <c r="G41"/>
  <c r="E41"/>
  <c r="K40"/>
  <c r="H40"/>
  <c r="G40"/>
  <c r="E40"/>
  <c r="K39"/>
  <c r="H39"/>
  <c r="G39"/>
  <c r="E39"/>
  <c r="K38"/>
  <c r="H38"/>
  <c r="G38"/>
  <c r="E38"/>
  <c r="K37"/>
  <c r="H37"/>
  <c r="G37"/>
  <c r="E37"/>
  <c r="K35"/>
  <c r="H35"/>
  <c r="G35"/>
  <c r="E35"/>
  <c r="K34"/>
  <c r="H34"/>
  <c r="G34"/>
  <c r="E34"/>
  <c r="K33"/>
  <c r="H33"/>
  <c r="G33"/>
  <c r="E33"/>
  <c r="K32"/>
  <c r="H32"/>
  <c r="G32"/>
  <c r="E32"/>
  <c r="K31"/>
  <c r="H31"/>
  <c r="G31"/>
  <c r="E31"/>
  <c r="K30"/>
  <c r="H30"/>
  <c r="G30"/>
  <c r="E30"/>
  <c r="K29"/>
  <c r="H29"/>
  <c r="G29"/>
  <c r="E29"/>
  <c r="K28"/>
  <c r="H28"/>
  <c r="G28"/>
  <c r="E28"/>
  <c r="K27"/>
  <c r="H27"/>
  <c r="G27"/>
  <c r="E27"/>
  <c r="K25"/>
  <c r="H25"/>
  <c r="G25"/>
  <c r="E25"/>
  <c r="K24"/>
  <c r="H24"/>
  <c r="G24"/>
  <c r="E24"/>
  <c r="K23"/>
  <c r="H23"/>
  <c r="G23"/>
  <c r="E23"/>
  <c r="K22"/>
  <c r="H22"/>
  <c r="G22"/>
  <c r="E22"/>
  <c r="K20"/>
  <c r="H20"/>
  <c r="G20"/>
  <c r="E20"/>
  <c r="K19"/>
  <c r="H19"/>
  <c r="G19"/>
  <c r="E19"/>
  <c r="K18"/>
  <c r="H18"/>
  <c r="G18"/>
  <c r="E18"/>
  <c r="K17"/>
  <c r="H17"/>
  <c r="G17"/>
  <c r="E17"/>
  <c r="K534" i="1"/>
  <c r="H534"/>
  <c r="G534"/>
  <c r="E534"/>
  <c r="K533"/>
  <c r="H533"/>
  <c r="G533"/>
  <c r="E533"/>
  <c r="K532"/>
  <c r="H532"/>
  <c r="G532"/>
  <c r="E532"/>
  <c r="K531"/>
  <c r="H531"/>
  <c r="G531"/>
  <c r="E531"/>
  <c r="K530"/>
  <c r="H530"/>
  <c r="G530"/>
  <c r="E530"/>
  <c r="K529"/>
  <c r="H529"/>
  <c r="G529"/>
  <c r="E529"/>
  <c r="K528"/>
  <c r="H528"/>
  <c r="G528"/>
  <c r="E528"/>
  <c r="K527"/>
  <c r="H527"/>
  <c r="G527"/>
  <c r="E527"/>
  <c r="K526"/>
  <c r="H526"/>
  <c r="G526"/>
  <c r="E526"/>
  <c r="K525"/>
  <c r="H525"/>
  <c r="G525"/>
  <c r="E525"/>
  <c r="K524"/>
  <c r="H524"/>
  <c r="G524"/>
  <c r="E524"/>
  <c r="K523"/>
  <c r="H523"/>
  <c r="G523"/>
  <c r="E523"/>
  <c r="K521"/>
  <c r="H521"/>
  <c r="G521"/>
  <c r="E521"/>
  <c r="K520"/>
  <c r="H520"/>
  <c r="G520"/>
  <c r="E520"/>
  <c r="K519"/>
  <c r="H519"/>
  <c r="G519"/>
  <c r="E519"/>
  <c r="K518"/>
  <c r="H518"/>
  <c r="G518"/>
  <c r="E518"/>
  <c r="K517"/>
  <c r="H517"/>
  <c r="G517"/>
  <c r="E517"/>
  <c r="K516"/>
  <c r="H516"/>
  <c r="G516"/>
  <c r="E516"/>
  <c r="K515"/>
  <c r="H515"/>
  <c r="G515"/>
  <c r="E515"/>
  <c r="K514"/>
  <c r="H514"/>
  <c r="G514"/>
  <c r="E514"/>
  <c r="K512"/>
  <c r="H512"/>
  <c r="G512"/>
  <c r="E512"/>
  <c r="K511"/>
  <c r="H511"/>
  <c r="G511"/>
  <c r="E511"/>
  <c r="K510"/>
  <c r="H510"/>
  <c r="G510"/>
  <c r="E510"/>
  <c r="K509"/>
  <c r="H509"/>
  <c r="G509"/>
  <c r="E509"/>
  <c r="K508"/>
  <c r="H508"/>
  <c r="G508"/>
  <c r="E508"/>
  <c r="K507"/>
  <c r="H507"/>
  <c r="G507"/>
  <c r="E507"/>
  <c r="K506"/>
  <c r="H506"/>
  <c r="G506"/>
  <c r="E506"/>
  <c r="K505"/>
  <c r="H505"/>
  <c r="G505"/>
  <c r="E505"/>
  <c r="K504"/>
  <c r="H504"/>
  <c r="G504"/>
  <c r="E504"/>
  <c r="K502"/>
  <c r="H502"/>
  <c r="G502"/>
  <c r="E502"/>
  <c r="K501"/>
  <c r="H501"/>
  <c r="G501"/>
  <c r="E501"/>
  <c r="K499"/>
  <c r="H499"/>
  <c r="G499"/>
  <c r="E499"/>
  <c r="K498"/>
  <c r="H498"/>
  <c r="G498"/>
  <c r="E498"/>
  <c r="K497"/>
  <c r="H497"/>
  <c r="G497"/>
  <c r="E497"/>
  <c r="K496"/>
  <c r="H496"/>
  <c r="G496"/>
  <c r="E496"/>
  <c r="K495"/>
  <c r="H495"/>
  <c r="G495"/>
  <c r="E495"/>
  <c r="K494"/>
  <c r="H494"/>
  <c r="G494"/>
  <c r="E494"/>
  <c r="K493"/>
  <c r="H493"/>
  <c r="G493"/>
  <c r="E493"/>
  <c r="K492"/>
  <c r="H492"/>
  <c r="G492"/>
  <c r="E492"/>
  <c r="K491"/>
  <c r="H491"/>
  <c r="G491"/>
  <c r="E491"/>
  <c r="K490"/>
  <c r="H490"/>
  <c r="G490"/>
  <c r="E490"/>
  <c r="K489"/>
  <c r="H489"/>
  <c r="G489"/>
  <c r="E489"/>
  <c r="K488"/>
  <c r="H488"/>
  <c r="G488"/>
  <c r="E488"/>
  <c r="K486"/>
  <c r="H486"/>
  <c r="G486"/>
  <c r="E486"/>
  <c r="K485"/>
  <c r="H485"/>
  <c r="G485"/>
  <c r="E485"/>
  <c r="K484"/>
  <c r="H484"/>
  <c r="G484"/>
  <c r="E484"/>
  <c r="K483"/>
  <c r="H483"/>
  <c r="G483"/>
  <c r="E483"/>
  <c r="K482"/>
  <c r="H482"/>
  <c r="G482"/>
  <c r="E482"/>
  <c r="K481"/>
  <c r="H481"/>
  <c r="G481"/>
  <c r="E481"/>
  <c r="K480"/>
  <c r="H480"/>
  <c r="G480"/>
  <c r="E480"/>
  <c r="K479"/>
  <c r="H479"/>
  <c r="G479"/>
  <c r="E479"/>
  <c r="K478"/>
  <c r="H478"/>
  <c r="G478"/>
  <c r="E478"/>
  <c r="K476"/>
  <c r="H476"/>
  <c r="G476"/>
  <c r="E476"/>
  <c r="K475"/>
  <c r="H475"/>
  <c r="G475"/>
  <c r="E475"/>
  <c r="K474"/>
  <c r="H474"/>
  <c r="G474"/>
  <c r="E474"/>
  <c r="K473"/>
  <c r="H473"/>
  <c r="G473"/>
  <c r="E473"/>
  <c r="K472"/>
  <c r="H472"/>
  <c r="G472"/>
  <c r="E472"/>
  <c r="K471"/>
  <c r="H471"/>
  <c r="G471"/>
  <c r="E471"/>
  <c r="K470"/>
  <c r="H470"/>
  <c r="G470"/>
  <c r="E470"/>
  <c r="K469"/>
  <c r="H469"/>
  <c r="G469"/>
  <c r="E469"/>
  <c r="K468"/>
  <c r="H468"/>
  <c r="G468"/>
  <c r="E468"/>
  <c r="K467"/>
  <c r="H467"/>
  <c r="G467"/>
  <c r="E467"/>
  <c r="K466"/>
  <c r="H466"/>
  <c r="G466"/>
  <c r="E466"/>
  <c r="K465"/>
  <c r="H465"/>
  <c r="G465"/>
  <c r="E465"/>
  <c r="K464"/>
  <c r="H464"/>
  <c r="G464"/>
  <c r="E464"/>
  <c r="K462"/>
  <c r="H462"/>
  <c r="G462"/>
  <c r="E462"/>
  <c r="K461"/>
  <c r="H461"/>
  <c r="G461"/>
  <c r="E461"/>
  <c r="K460"/>
  <c r="H460"/>
  <c r="G460"/>
  <c r="E460"/>
  <c r="K459"/>
  <c r="H459"/>
  <c r="G459"/>
  <c r="E459"/>
  <c r="K458"/>
  <c r="H458"/>
  <c r="G458"/>
  <c r="E458"/>
  <c r="K457"/>
  <c r="H457"/>
  <c r="G457"/>
  <c r="E457"/>
  <c r="K456"/>
  <c r="H456"/>
  <c r="G456"/>
  <c r="E456"/>
  <c r="K455"/>
  <c r="H455"/>
  <c r="G455"/>
  <c r="E455"/>
  <c r="K454"/>
  <c r="H454"/>
  <c r="G454"/>
  <c r="E454"/>
  <c r="K453"/>
  <c r="H453"/>
  <c r="G453"/>
  <c r="E453"/>
  <c r="K452"/>
  <c r="H452"/>
  <c r="G452"/>
  <c r="E452"/>
  <c r="K451"/>
  <c r="H451"/>
  <c r="G451"/>
  <c r="E451"/>
  <c r="K450"/>
  <c r="H450"/>
  <c r="G450"/>
  <c r="E450"/>
  <c r="K449"/>
  <c r="H449"/>
  <c r="G449"/>
  <c r="E449"/>
  <c r="K448"/>
  <c r="H448"/>
  <c r="G448"/>
  <c r="E448"/>
  <c r="K447"/>
  <c r="H447"/>
  <c r="G447"/>
  <c r="E447"/>
  <c r="K446"/>
  <c r="H446"/>
  <c r="G446"/>
  <c r="E446"/>
  <c r="K445"/>
  <c r="H445"/>
  <c r="G445"/>
  <c r="E445"/>
  <c r="K444"/>
  <c r="H444"/>
  <c r="G444"/>
  <c r="E444"/>
  <c r="K443"/>
  <c r="H443"/>
  <c r="G443"/>
  <c r="E443"/>
  <c r="K442"/>
  <c r="H442"/>
  <c r="G442"/>
  <c r="E442"/>
  <c r="K441"/>
  <c r="H441"/>
  <c r="G441"/>
  <c r="E441"/>
  <c r="K440"/>
  <c r="H440"/>
  <c r="G440"/>
  <c r="E440"/>
  <c r="K439"/>
  <c r="H439"/>
  <c r="G439"/>
  <c r="E439"/>
  <c r="K438"/>
  <c r="H438"/>
  <c r="G438"/>
  <c r="E438"/>
  <c r="K437"/>
  <c r="H437"/>
  <c r="G437"/>
  <c r="E437"/>
  <c r="K436"/>
  <c r="H436"/>
  <c r="G436"/>
  <c r="E436"/>
  <c r="K435"/>
  <c r="H435"/>
  <c r="G435"/>
  <c r="E435"/>
  <c r="K434"/>
  <c r="H434"/>
  <c r="G434"/>
  <c r="E434"/>
  <c r="K433"/>
  <c r="H433"/>
  <c r="G433"/>
  <c r="E433"/>
  <c r="K432"/>
  <c r="H432"/>
  <c r="G432"/>
  <c r="E432"/>
  <c r="K431"/>
  <c r="H431"/>
  <c r="G431"/>
  <c r="E431"/>
  <c r="K430"/>
  <c r="H430"/>
  <c r="G430"/>
  <c r="E430"/>
  <c r="K429"/>
  <c r="H429"/>
  <c r="G429"/>
  <c r="E429"/>
  <c r="K428"/>
  <c r="H428"/>
  <c r="G428"/>
  <c r="E428"/>
  <c r="K427"/>
  <c r="H427"/>
  <c r="G427"/>
  <c r="E427"/>
  <c r="K426"/>
  <c r="H426"/>
  <c r="G426"/>
  <c r="E426"/>
  <c r="K425"/>
  <c r="H425"/>
  <c r="G425"/>
  <c r="E425"/>
  <c r="K424"/>
  <c r="H424"/>
  <c r="G424"/>
  <c r="E424"/>
  <c r="K423"/>
  <c r="H423"/>
  <c r="G423"/>
  <c r="E423"/>
  <c r="K422"/>
  <c r="H422"/>
  <c r="G422"/>
  <c r="E422"/>
  <c r="K421"/>
  <c r="H421"/>
  <c r="G421"/>
  <c r="E421"/>
  <c r="K420"/>
  <c r="H420"/>
  <c r="G420"/>
  <c r="E420"/>
  <c r="K419"/>
  <c r="H419"/>
  <c r="G419"/>
  <c r="E419"/>
  <c r="K418"/>
  <c r="H418"/>
  <c r="G418"/>
  <c r="E418"/>
  <c r="K417"/>
  <c r="H417"/>
  <c r="G417"/>
  <c r="E417"/>
  <c r="K416"/>
  <c r="H416"/>
  <c r="G416"/>
  <c r="E416"/>
  <c r="K415"/>
  <c r="H415"/>
  <c r="G415"/>
  <c r="E415"/>
  <c r="K414"/>
  <c r="H414"/>
  <c r="G414"/>
  <c r="E414"/>
  <c r="K413"/>
  <c r="H413"/>
  <c r="G413"/>
  <c r="E413"/>
  <c r="K412"/>
  <c r="H412"/>
  <c r="G412"/>
  <c r="E412"/>
  <c r="K411"/>
  <c r="H411"/>
  <c r="G411"/>
  <c r="E411"/>
  <c r="K410"/>
  <c r="H410"/>
  <c r="G410"/>
  <c r="E410"/>
  <c r="K409"/>
  <c r="H409"/>
  <c r="G409"/>
  <c r="E409"/>
  <c r="K408"/>
  <c r="H408"/>
  <c r="G408"/>
  <c r="E408"/>
  <c r="K407"/>
  <c r="H407"/>
  <c r="G407"/>
  <c r="E407"/>
  <c r="K406"/>
  <c r="H406"/>
  <c r="G406"/>
  <c r="E406"/>
  <c r="K405"/>
  <c r="H405"/>
  <c r="G405"/>
  <c r="E405"/>
  <c r="K404"/>
  <c r="H404"/>
  <c r="G404"/>
  <c r="E404"/>
  <c r="K403"/>
  <c r="H403"/>
  <c r="G403"/>
  <c r="E403"/>
  <c r="K402"/>
  <c r="H402"/>
  <c r="G402"/>
  <c r="E402"/>
  <c r="K400"/>
  <c r="H400"/>
  <c r="G400"/>
  <c r="E400"/>
  <c r="K399"/>
  <c r="H399"/>
  <c r="G399"/>
  <c r="E399"/>
  <c r="K398"/>
  <c r="H398"/>
  <c r="G398"/>
  <c r="E398"/>
  <c r="K397"/>
  <c r="H397"/>
  <c r="G397"/>
  <c r="E397"/>
  <c r="K396"/>
  <c r="H396"/>
  <c r="G396"/>
  <c r="E396"/>
  <c r="K395"/>
  <c r="H395"/>
  <c r="G395"/>
  <c r="E395"/>
  <c r="K394"/>
  <c r="H394"/>
  <c r="G394"/>
  <c r="E394"/>
  <c r="K393"/>
  <c r="H393"/>
  <c r="G393"/>
  <c r="E393"/>
  <c r="K391"/>
  <c r="H391"/>
  <c r="G391"/>
  <c r="E391"/>
  <c r="K390"/>
  <c r="H390"/>
  <c r="G390"/>
  <c r="E390"/>
  <c r="K389"/>
  <c r="H389"/>
  <c r="G389"/>
  <c r="E389"/>
  <c r="K388"/>
  <c r="H388"/>
  <c r="G388"/>
  <c r="E388"/>
  <c r="K387"/>
  <c r="H387"/>
  <c r="G387"/>
  <c r="E387"/>
  <c r="K386"/>
  <c r="H386"/>
  <c r="G386"/>
  <c r="E386"/>
  <c r="K385"/>
  <c r="H385"/>
  <c r="G385"/>
  <c r="E385"/>
  <c r="K384"/>
  <c r="H384"/>
  <c r="G384"/>
  <c r="E384"/>
  <c r="K383"/>
  <c r="H383"/>
  <c r="G383"/>
  <c r="E383"/>
  <c r="K382"/>
  <c r="H382"/>
  <c r="G382"/>
  <c r="E382"/>
  <c r="K381"/>
  <c r="H381"/>
  <c r="G381"/>
  <c r="E381"/>
  <c r="K380"/>
  <c r="H380"/>
  <c r="G380"/>
  <c r="E380"/>
  <c r="K379"/>
  <c r="H379"/>
  <c r="G379"/>
  <c r="E379"/>
  <c r="K378"/>
  <c r="H378"/>
  <c r="G378"/>
  <c r="E378"/>
  <c r="K377"/>
  <c r="H377"/>
  <c r="G377"/>
  <c r="E377"/>
  <c r="K376"/>
  <c r="H376"/>
  <c r="G376"/>
  <c r="E376"/>
  <c r="K375"/>
  <c r="H375"/>
  <c r="G375"/>
  <c r="E375"/>
  <c r="K374"/>
  <c r="H374"/>
  <c r="G374"/>
  <c r="E374"/>
  <c r="K373"/>
  <c r="H373"/>
  <c r="G373"/>
  <c r="E373"/>
  <c r="K372"/>
  <c r="H372"/>
  <c r="G372"/>
  <c r="E372"/>
  <c r="K371"/>
  <c r="H371"/>
  <c r="G371"/>
  <c r="E371"/>
  <c r="K370"/>
  <c r="H370"/>
  <c r="G370"/>
  <c r="E370"/>
  <c r="K369"/>
  <c r="H369"/>
  <c r="G369"/>
  <c r="E369"/>
  <c r="K368"/>
  <c r="H368"/>
  <c r="G368"/>
  <c r="E368"/>
  <c r="K367"/>
  <c r="H367"/>
  <c r="G367"/>
  <c r="E367"/>
  <c r="K366"/>
  <c r="H366"/>
  <c r="G366"/>
  <c r="E366"/>
  <c r="K365"/>
  <c r="H365"/>
  <c r="G365"/>
  <c r="E365"/>
  <c r="K364"/>
  <c r="H364"/>
  <c r="G364"/>
  <c r="E364"/>
  <c r="K363"/>
  <c r="H363"/>
  <c r="G363"/>
  <c r="E363"/>
  <c r="K362"/>
  <c r="H362"/>
  <c r="G362"/>
  <c r="E362"/>
  <c r="K361"/>
  <c r="H361"/>
  <c r="G361"/>
  <c r="E361"/>
  <c r="K360"/>
  <c r="H360"/>
  <c r="G360"/>
  <c r="E360"/>
  <c r="K359"/>
  <c r="H359"/>
  <c r="G359"/>
  <c r="E359"/>
  <c r="K358"/>
  <c r="H358"/>
  <c r="G358"/>
  <c r="E358"/>
  <c r="K357"/>
  <c r="H357"/>
  <c r="G357"/>
  <c r="E357"/>
  <c r="K356"/>
  <c r="H356"/>
  <c r="G356"/>
  <c r="E356"/>
  <c r="K355"/>
  <c r="H355"/>
  <c r="G355"/>
  <c r="E355"/>
  <c r="K354"/>
  <c r="H354"/>
  <c r="G354"/>
  <c r="E354"/>
  <c r="K353"/>
  <c r="H353"/>
  <c r="G353"/>
  <c r="E353"/>
  <c r="K352"/>
  <c r="H352"/>
  <c r="G352"/>
  <c r="E352"/>
  <c r="K351"/>
  <c r="H351"/>
  <c r="G351"/>
  <c r="E351"/>
  <c r="K350"/>
  <c r="H350"/>
  <c r="G350"/>
  <c r="E350"/>
  <c r="K349"/>
  <c r="H349"/>
  <c r="G349"/>
  <c r="E349"/>
  <c r="K348"/>
  <c r="H348"/>
  <c r="G348"/>
  <c r="E348"/>
  <c r="K347"/>
  <c r="H347"/>
  <c r="G347"/>
  <c r="E347"/>
  <c r="K346"/>
  <c r="H346"/>
  <c r="G346"/>
  <c r="E346"/>
  <c r="K345"/>
  <c r="H345"/>
  <c r="G345"/>
  <c r="E345"/>
  <c r="K344"/>
  <c r="H344"/>
  <c r="G344"/>
  <c r="E344"/>
  <c r="K343"/>
  <c r="H343"/>
  <c r="G343"/>
  <c r="E343"/>
  <c r="K342"/>
  <c r="H342"/>
  <c r="G342"/>
  <c r="E342"/>
  <c r="K341"/>
  <c r="H341"/>
  <c r="G341"/>
  <c r="E341"/>
  <c r="K340"/>
  <c r="H340"/>
  <c r="G340"/>
  <c r="E340"/>
  <c r="K339"/>
  <c r="H339"/>
  <c r="G339"/>
  <c r="E339"/>
  <c r="K338"/>
  <c r="H338"/>
  <c r="G338"/>
  <c r="E338"/>
  <c r="K337"/>
  <c r="H337"/>
  <c r="G337"/>
  <c r="E337"/>
  <c r="K336"/>
  <c r="H336"/>
  <c r="G336"/>
  <c r="E336"/>
  <c r="K335"/>
  <c r="H335"/>
  <c r="G335"/>
  <c r="E335"/>
  <c r="K334"/>
  <c r="H334"/>
  <c r="G334"/>
  <c r="E334"/>
  <c r="K333"/>
  <c r="H333"/>
  <c r="G333"/>
  <c r="E333"/>
  <c r="K332"/>
  <c r="H332"/>
  <c r="G332"/>
  <c r="E332"/>
  <c r="K331"/>
  <c r="H331"/>
  <c r="G331"/>
  <c r="E331"/>
  <c r="K330"/>
  <c r="H330"/>
  <c r="G330"/>
  <c r="E330"/>
  <c r="K329"/>
  <c r="H329"/>
  <c r="G329"/>
  <c r="E329"/>
  <c r="K328"/>
  <c r="H328"/>
  <c r="G328"/>
  <c r="E328"/>
  <c r="K327"/>
  <c r="H327"/>
  <c r="G327"/>
  <c r="E327"/>
  <c r="K326"/>
  <c r="H326"/>
  <c r="G326"/>
  <c r="E326"/>
  <c r="K325"/>
  <c r="H325"/>
  <c r="G325"/>
  <c r="E325"/>
  <c r="K324"/>
  <c r="H324"/>
  <c r="G324"/>
  <c r="E324"/>
  <c r="K323"/>
  <c r="H323"/>
  <c r="G323"/>
  <c r="E323"/>
  <c r="K322"/>
  <c r="H322"/>
  <c r="G322"/>
  <c r="E322"/>
  <c r="K321"/>
  <c r="H321"/>
  <c r="G321"/>
  <c r="E321"/>
  <c r="K320"/>
  <c r="H320"/>
  <c r="G320"/>
  <c r="E320"/>
  <c r="K319"/>
  <c r="H319"/>
  <c r="G319"/>
  <c r="E319"/>
  <c r="K318"/>
  <c r="H318"/>
  <c r="G318"/>
  <c r="E318"/>
  <c r="K317"/>
  <c r="H317"/>
  <c r="G317"/>
  <c r="E317"/>
  <c r="K316"/>
  <c r="H316"/>
  <c r="G316"/>
  <c r="E316"/>
  <c r="K315"/>
  <c r="H315"/>
  <c r="G315"/>
  <c r="E315"/>
  <c r="K314"/>
  <c r="H314"/>
  <c r="G314"/>
  <c r="E314"/>
  <c r="K313"/>
  <c r="H313"/>
  <c r="G313"/>
  <c r="E313"/>
  <c r="K312"/>
  <c r="H312"/>
  <c r="G312"/>
  <c r="E312"/>
  <c r="K311"/>
  <c r="H311"/>
  <c r="G311"/>
  <c r="E311"/>
  <c r="K310"/>
  <c r="H310"/>
  <c r="G310"/>
  <c r="E310"/>
  <c r="K309"/>
  <c r="H309"/>
  <c r="G309"/>
  <c r="E309"/>
  <c r="K308"/>
  <c r="H308"/>
  <c r="G308"/>
  <c r="E308"/>
  <c r="K307"/>
  <c r="H307"/>
  <c r="G307"/>
  <c r="E307"/>
  <c r="K306"/>
  <c r="H306"/>
  <c r="G306"/>
  <c r="E306"/>
  <c r="K305"/>
  <c r="H305"/>
  <c r="G305"/>
  <c r="E305"/>
  <c r="K304"/>
  <c r="H304"/>
  <c r="G304"/>
  <c r="E304"/>
  <c r="K303"/>
  <c r="H303"/>
  <c r="G303"/>
  <c r="E303"/>
  <c r="K302"/>
  <c r="H302"/>
  <c r="G302"/>
  <c r="E302"/>
  <c r="K301"/>
  <c r="H301"/>
  <c r="G301"/>
  <c r="E301"/>
  <c r="K300"/>
  <c r="H300"/>
  <c r="G300"/>
  <c r="E300"/>
  <c r="K299"/>
  <c r="H299"/>
  <c r="G299"/>
  <c r="E299"/>
  <c r="K298"/>
  <c r="H298"/>
  <c r="G298"/>
  <c r="E298"/>
  <c r="K297"/>
  <c r="H297"/>
  <c r="G297"/>
  <c r="E297"/>
  <c r="K296"/>
  <c r="H296"/>
  <c r="G296"/>
  <c r="E296"/>
  <c r="K295"/>
  <c r="H295"/>
  <c r="G295"/>
  <c r="E295"/>
  <c r="K294"/>
  <c r="H294"/>
  <c r="G294"/>
  <c r="E294"/>
  <c r="K293"/>
  <c r="H293"/>
  <c r="G293"/>
  <c r="E293"/>
  <c r="K292"/>
  <c r="H292"/>
  <c r="G292"/>
  <c r="E292"/>
  <c r="K291"/>
  <c r="H291"/>
  <c r="G291"/>
  <c r="E291"/>
  <c r="K290"/>
  <c r="H290"/>
  <c r="G290"/>
  <c r="E290"/>
  <c r="K289"/>
  <c r="H289"/>
  <c r="G289"/>
  <c r="E289"/>
  <c r="K288"/>
  <c r="H288"/>
  <c r="G288"/>
  <c r="E288"/>
  <c r="K287"/>
  <c r="H287"/>
  <c r="G287"/>
  <c r="E287"/>
  <c r="K286"/>
  <c r="H286"/>
  <c r="G286"/>
  <c r="E286"/>
  <c r="K285"/>
  <c r="H285"/>
  <c r="G285"/>
  <c r="E285"/>
  <c r="K284"/>
  <c r="H284"/>
  <c r="G284"/>
  <c r="E284"/>
  <c r="K283"/>
  <c r="H283"/>
  <c r="G283"/>
  <c r="E283"/>
  <c r="K282"/>
  <c r="H282"/>
  <c r="G282"/>
  <c r="E282"/>
  <c r="K281"/>
  <c r="H281"/>
  <c r="G281"/>
  <c r="E281"/>
  <c r="K280"/>
  <c r="H280"/>
  <c r="G280"/>
  <c r="E280"/>
  <c r="K279"/>
  <c r="H279"/>
  <c r="G279"/>
  <c r="E279"/>
  <c r="K278"/>
  <c r="H278"/>
  <c r="G278"/>
  <c r="E278"/>
  <c r="K277"/>
  <c r="H277"/>
  <c r="G277"/>
  <c r="E277"/>
  <c r="K276"/>
  <c r="H276"/>
  <c r="G276"/>
  <c r="E276"/>
  <c r="K275"/>
  <c r="H275"/>
  <c r="G275"/>
  <c r="E275"/>
  <c r="K274"/>
  <c r="H274"/>
  <c r="G274"/>
  <c r="E274"/>
  <c r="K273"/>
  <c r="H273"/>
  <c r="G273"/>
  <c r="E273"/>
  <c r="K272"/>
  <c r="H272"/>
  <c r="G272"/>
  <c r="E272"/>
  <c r="K271"/>
  <c r="H271"/>
  <c r="G271"/>
  <c r="E271"/>
  <c r="K270"/>
  <c r="H270"/>
  <c r="G270"/>
  <c r="E270"/>
  <c r="K269"/>
  <c r="H269"/>
  <c r="G269"/>
  <c r="E269"/>
  <c r="K268"/>
  <c r="H268"/>
  <c r="G268"/>
  <c r="E268"/>
  <c r="K267"/>
  <c r="H267"/>
  <c r="G267"/>
  <c r="E267"/>
  <c r="K266"/>
  <c r="H266"/>
  <c r="G266"/>
  <c r="E266"/>
  <c r="K265"/>
  <c r="H265"/>
  <c r="G265"/>
  <c r="E265"/>
  <c r="K264"/>
  <c r="H264"/>
  <c r="G264"/>
  <c r="E264"/>
  <c r="K263"/>
  <c r="H263"/>
  <c r="G263"/>
  <c r="E263"/>
  <c r="K262"/>
  <c r="H262"/>
  <c r="G262"/>
  <c r="E262"/>
  <c r="K261"/>
  <c r="H261"/>
  <c r="G261"/>
  <c r="E261"/>
  <c r="K259"/>
  <c r="H259"/>
  <c r="G259"/>
  <c r="E259"/>
  <c r="K258"/>
  <c r="H258"/>
  <c r="G258"/>
  <c r="E258"/>
  <c r="K257"/>
  <c r="H257"/>
  <c r="G257"/>
  <c r="E257"/>
  <c r="K256"/>
  <c r="H256"/>
  <c r="G256"/>
  <c r="E256"/>
  <c r="K255"/>
  <c r="H255"/>
  <c r="G255"/>
  <c r="E255"/>
  <c r="K254"/>
  <c r="H254"/>
  <c r="G254"/>
  <c r="E254"/>
  <c r="K253"/>
  <c r="H253"/>
  <c r="G253"/>
  <c r="E253"/>
  <c r="K252"/>
  <c r="H252"/>
  <c r="G252"/>
  <c r="E252"/>
  <c r="K251"/>
  <c r="H251"/>
  <c r="G251"/>
  <c r="E251"/>
  <c r="K250"/>
  <c r="H250"/>
  <c r="G250"/>
  <c r="E250"/>
  <c r="K249"/>
  <c r="H249"/>
  <c r="G249"/>
  <c r="E249"/>
  <c r="K248"/>
  <c r="H248"/>
  <c r="G248"/>
  <c r="E248"/>
  <c r="K247"/>
  <c r="H247"/>
  <c r="G247"/>
  <c r="E247"/>
  <c r="K246"/>
  <c r="H246"/>
  <c r="G246"/>
  <c r="E246"/>
  <c r="K245"/>
  <c r="H245"/>
  <c r="G245"/>
  <c r="E245"/>
  <c r="K244"/>
  <c r="H244"/>
  <c r="G244"/>
  <c r="E244"/>
  <c r="K243"/>
  <c r="H243"/>
  <c r="G243"/>
  <c r="E243"/>
  <c r="K242"/>
  <c r="H242"/>
  <c r="G242"/>
  <c r="E242"/>
  <c r="K241"/>
  <c r="H241"/>
  <c r="G241"/>
  <c r="E241"/>
  <c r="K240"/>
  <c r="H240"/>
  <c r="G240"/>
  <c r="E240"/>
  <c r="K239"/>
  <c r="H239"/>
  <c r="G239"/>
  <c r="E239"/>
  <c r="K238"/>
  <c r="H238"/>
  <c r="G238"/>
  <c r="E238"/>
  <c r="K237"/>
  <c r="H237"/>
  <c r="G237"/>
  <c r="E237"/>
  <c r="K236"/>
  <c r="H236"/>
  <c r="G236"/>
  <c r="E236"/>
  <c r="K235"/>
  <c r="H235"/>
  <c r="G235"/>
  <c r="E235"/>
  <c r="K234"/>
  <c r="H234"/>
  <c r="G234"/>
  <c r="E234"/>
  <c r="K233"/>
  <c r="H233"/>
  <c r="G233"/>
  <c r="E233"/>
  <c r="K232"/>
  <c r="H232"/>
  <c r="G232"/>
  <c r="E232"/>
  <c r="K231"/>
  <c r="H231"/>
  <c r="G231"/>
  <c r="E231"/>
  <c r="K230"/>
  <c r="H230"/>
  <c r="G230"/>
  <c r="E230"/>
  <c r="K229"/>
  <c r="H229"/>
  <c r="G229"/>
  <c r="E229"/>
  <c r="K228"/>
  <c r="H228"/>
  <c r="G228"/>
  <c r="E228"/>
  <c r="K227"/>
  <c r="H227"/>
  <c r="G227"/>
  <c r="E227"/>
  <c r="K226"/>
  <c r="H226"/>
  <c r="G226"/>
  <c r="E226"/>
  <c r="K225"/>
  <c r="H225"/>
  <c r="G225"/>
  <c r="E225"/>
  <c r="K224"/>
  <c r="H224"/>
  <c r="G224"/>
  <c r="E224"/>
  <c r="K222"/>
  <c r="H222"/>
  <c r="G222"/>
  <c r="E222"/>
  <c r="K221"/>
  <c r="H221"/>
  <c r="G221"/>
  <c r="E221"/>
  <c r="K220"/>
  <c r="H220"/>
  <c r="G220"/>
  <c r="E220"/>
  <c r="K219"/>
  <c r="H219"/>
  <c r="G219"/>
  <c r="E219"/>
  <c r="K218"/>
  <c r="H218"/>
  <c r="G218"/>
  <c r="E218"/>
  <c r="K217"/>
  <c r="H217"/>
  <c r="G217"/>
  <c r="E217"/>
  <c r="K216"/>
  <c r="H216"/>
  <c r="G216"/>
  <c r="E216"/>
  <c r="K215"/>
  <c r="H215"/>
  <c r="G215"/>
  <c r="E215"/>
  <c r="K214"/>
  <c r="H214"/>
  <c r="G214"/>
  <c r="E214"/>
  <c r="K213"/>
  <c r="H213"/>
  <c r="G213"/>
  <c r="E213"/>
  <c r="K212"/>
  <c r="H212"/>
  <c r="G212"/>
  <c r="E212"/>
  <c r="K211"/>
  <c r="H211"/>
  <c r="G211"/>
  <c r="E211"/>
  <c r="K210"/>
  <c r="H210"/>
  <c r="G210"/>
  <c r="E210"/>
  <c r="K209"/>
  <c r="H209"/>
  <c r="G209"/>
  <c r="E209"/>
  <c r="K208"/>
  <c r="H208"/>
  <c r="G208"/>
  <c r="E208"/>
  <c r="K207"/>
  <c r="H207"/>
  <c r="G207"/>
  <c r="E207"/>
  <c r="K206"/>
  <c r="H206"/>
  <c r="G206"/>
  <c r="E206"/>
  <c r="K205"/>
  <c r="H205"/>
  <c r="G205"/>
  <c r="E205"/>
  <c r="K204"/>
  <c r="H204"/>
  <c r="G204"/>
  <c r="E204"/>
  <c r="K203"/>
  <c r="H203"/>
  <c r="G203"/>
  <c r="E203"/>
  <c r="K202"/>
  <c r="H202"/>
  <c r="G202"/>
  <c r="E202"/>
  <c r="K201"/>
  <c r="H201"/>
  <c r="G201"/>
  <c r="E201"/>
  <c r="K200"/>
  <c r="H200"/>
  <c r="G200"/>
  <c r="E200"/>
  <c r="K199"/>
  <c r="H199"/>
  <c r="G199"/>
  <c r="E199"/>
  <c r="K198"/>
  <c r="H198"/>
  <c r="G198"/>
  <c r="E198"/>
  <c r="K197"/>
  <c r="H197"/>
  <c r="G197"/>
  <c r="E197"/>
  <c r="K196"/>
  <c r="H196"/>
  <c r="G196"/>
  <c r="E196"/>
  <c r="K195"/>
  <c r="H195"/>
  <c r="G195"/>
  <c r="E195"/>
  <c r="K194"/>
  <c r="H194"/>
  <c r="G194"/>
  <c r="E194"/>
  <c r="K193"/>
  <c r="H193"/>
  <c r="G193"/>
  <c r="E193"/>
  <c r="K192"/>
  <c r="H192"/>
  <c r="G192"/>
  <c r="E192"/>
  <c r="K191"/>
  <c r="H191"/>
  <c r="G191"/>
  <c r="E191"/>
  <c r="K190"/>
  <c r="H190"/>
  <c r="G190"/>
  <c r="E190"/>
  <c r="K189"/>
  <c r="H189"/>
  <c r="G189"/>
  <c r="E189"/>
  <c r="K188"/>
  <c r="H188"/>
  <c r="G188"/>
  <c r="E188"/>
  <c r="K187"/>
  <c r="H187"/>
  <c r="G187"/>
  <c r="E187"/>
  <c r="K186"/>
  <c r="H186"/>
  <c r="G186"/>
  <c r="E186"/>
  <c r="K185"/>
  <c r="H185"/>
  <c r="G185"/>
  <c r="E185"/>
  <c r="K184"/>
  <c r="H184"/>
  <c r="G184"/>
  <c r="E184"/>
  <c r="K183"/>
  <c r="H183"/>
  <c r="G183"/>
  <c r="E183"/>
  <c r="K182"/>
  <c r="H182"/>
  <c r="G182"/>
  <c r="E182"/>
  <c r="K181"/>
  <c r="H181"/>
  <c r="G181"/>
  <c r="E181"/>
  <c r="K180"/>
  <c r="H180"/>
  <c r="G180"/>
  <c r="E180"/>
  <c r="K179"/>
  <c r="H179"/>
  <c r="G179"/>
  <c r="E179"/>
  <c r="K178"/>
  <c r="H178"/>
  <c r="G178"/>
  <c r="E178"/>
  <c r="K177"/>
  <c r="H177"/>
  <c r="G177"/>
  <c r="E177"/>
  <c r="K176"/>
  <c r="H176"/>
  <c r="G176"/>
  <c r="E176"/>
  <c r="K175"/>
  <c r="H175"/>
  <c r="G175"/>
  <c r="E175"/>
  <c r="K174"/>
  <c r="H174"/>
  <c r="G174"/>
  <c r="E174"/>
  <c r="K173"/>
  <c r="H173"/>
  <c r="G173"/>
  <c r="E173"/>
  <c r="K172"/>
  <c r="H172"/>
  <c r="G172"/>
  <c r="E172"/>
  <c r="K171"/>
  <c r="H171"/>
  <c r="G171"/>
  <c r="E171"/>
  <c r="K170"/>
  <c r="H170"/>
  <c r="G170"/>
  <c r="E170"/>
  <c r="K169"/>
  <c r="H169"/>
  <c r="G169"/>
  <c r="E169"/>
  <c r="K168"/>
  <c r="H168"/>
  <c r="G168"/>
  <c r="E168"/>
  <c r="K167"/>
  <c r="H167"/>
  <c r="G167"/>
  <c r="E167"/>
  <c r="K166"/>
  <c r="H166"/>
  <c r="G166"/>
  <c r="E166"/>
  <c r="K165"/>
  <c r="H165"/>
  <c r="G165"/>
  <c r="E165"/>
  <c r="K164"/>
  <c r="H164"/>
  <c r="G164"/>
  <c r="E164"/>
  <c r="K163"/>
  <c r="H163"/>
  <c r="G163"/>
  <c r="E163"/>
  <c r="K162"/>
  <c r="H162"/>
  <c r="G162"/>
  <c r="E162"/>
  <c r="K161"/>
  <c r="H161"/>
  <c r="G161"/>
  <c r="E161"/>
  <c r="K160"/>
  <c r="H160"/>
  <c r="G160"/>
  <c r="E160"/>
  <c r="K159"/>
  <c r="H159"/>
  <c r="G159"/>
  <c r="E159"/>
  <c r="K158"/>
  <c r="H158"/>
  <c r="G158"/>
  <c r="E158"/>
  <c r="K157"/>
  <c r="H157"/>
  <c r="G157"/>
  <c r="E157"/>
  <c r="K156"/>
  <c r="H156"/>
  <c r="G156"/>
  <c r="E156"/>
  <c r="K155"/>
  <c r="H155"/>
  <c r="G155"/>
  <c r="E155"/>
  <c r="K154"/>
  <c r="H154"/>
  <c r="G154"/>
  <c r="E154"/>
  <c r="K153"/>
  <c r="H153"/>
  <c r="G153"/>
  <c r="E153"/>
  <c r="K152"/>
  <c r="H152"/>
  <c r="G152"/>
  <c r="E152"/>
  <c r="K150"/>
  <c r="H150"/>
  <c r="G150"/>
  <c r="E150"/>
  <c r="K149"/>
  <c r="H149"/>
  <c r="G149"/>
  <c r="E149"/>
  <c r="K148"/>
  <c r="H148"/>
  <c r="G148"/>
  <c r="E148"/>
  <c r="K147"/>
  <c r="H147"/>
  <c r="G147"/>
  <c r="E147"/>
  <c r="K146"/>
  <c r="H146"/>
  <c r="G146"/>
  <c r="E146"/>
  <c r="K145"/>
  <c r="H145"/>
  <c r="G145"/>
  <c r="E145"/>
  <c r="K144"/>
  <c r="H144"/>
  <c r="G144"/>
  <c r="E144"/>
  <c r="K143"/>
  <c r="H143"/>
  <c r="G143"/>
  <c r="E143"/>
  <c r="K142"/>
  <c r="H142"/>
  <c r="G142"/>
  <c r="E142"/>
  <c r="K141"/>
  <c r="H141"/>
  <c r="G141"/>
  <c r="E141"/>
  <c r="K140"/>
  <c r="H140"/>
  <c r="G140"/>
  <c r="E140"/>
  <c r="K139"/>
  <c r="H139"/>
  <c r="G139"/>
  <c r="E139"/>
  <c r="K138"/>
  <c r="H138"/>
  <c r="G138"/>
  <c r="E138"/>
  <c r="K137"/>
  <c r="H137"/>
  <c r="G137"/>
  <c r="E137"/>
  <c r="K136"/>
  <c r="H136"/>
  <c r="G136"/>
  <c r="E136"/>
  <c r="K135"/>
  <c r="H135"/>
  <c r="G135"/>
  <c r="E135"/>
  <c r="K134"/>
  <c r="H134"/>
  <c r="G134"/>
  <c r="E134"/>
  <c r="K133"/>
  <c r="H133"/>
  <c r="G133"/>
  <c r="E133"/>
  <c r="K131"/>
  <c r="H131"/>
  <c r="G131"/>
  <c r="E131"/>
  <c r="K130"/>
  <c r="H130"/>
  <c r="G130"/>
  <c r="E130"/>
  <c r="K129"/>
  <c r="H129"/>
  <c r="G129"/>
  <c r="E129"/>
  <c r="K128"/>
  <c r="H128"/>
  <c r="G128"/>
  <c r="E128"/>
  <c r="K127"/>
  <c r="H127"/>
  <c r="G127"/>
  <c r="E127"/>
  <c r="K126"/>
  <c r="H126"/>
  <c r="G126"/>
  <c r="E126"/>
  <c r="K125"/>
  <c r="H125"/>
  <c r="G125"/>
  <c r="E125"/>
  <c r="K124"/>
  <c r="H124"/>
  <c r="G124"/>
  <c r="E124"/>
  <c r="K123"/>
  <c r="H123"/>
  <c r="G123"/>
  <c r="E123"/>
  <c r="K122"/>
  <c r="H122"/>
  <c r="G122"/>
  <c r="E122"/>
  <c r="K121"/>
  <c r="H121"/>
  <c r="G121"/>
  <c r="E121"/>
  <c r="K120"/>
  <c r="H120"/>
  <c r="G120"/>
  <c r="E120"/>
  <c r="K119"/>
  <c r="H119"/>
  <c r="G119"/>
  <c r="E119"/>
  <c r="K118"/>
  <c r="H118"/>
  <c r="G118"/>
  <c r="E118"/>
  <c r="K117"/>
  <c r="H117"/>
  <c r="G117"/>
  <c r="E117"/>
  <c r="K116"/>
  <c r="H116"/>
  <c r="G116"/>
  <c r="E116"/>
  <c r="K115"/>
  <c r="H115"/>
  <c r="G115"/>
  <c r="E115"/>
  <c r="K114"/>
  <c r="H114"/>
  <c r="G114"/>
  <c r="E114"/>
  <c r="K113"/>
  <c r="H113"/>
  <c r="G113"/>
  <c r="E113"/>
  <c r="K112"/>
  <c r="H112"/>
  <c r="G112"/>
  <c r="E112"/>
  <c r="K111"/>
  <c r="H111"/>
  <c r="G111"/>
  <c r="E111"/>
  <c r="K110"/>
  <c r="H110"/>
  <c r="G110"/>
  <c r="E110"/>
  <c r="K109"/>
  <c r="H109"/>
  <c r="G109"/>
  <c r="E109"/>
  <c r="K108"/>
  <c r="H108"/>
  <c r="G108"/>
  <c r="E108"/>
  <c r="K107"/>
  <c r="H107"/>
  <c r="G107"/>
  <c r="E107"/>
  <c r="K106"/>
  <c r="H106"/>
  <c r="G106"/>
  <c r="E106"/>
  <c r="K105"/>
  <c r="H105"/>
  <c r="G105"/>
  <c r="E105"/>
  <c r="K103"/>
  <c r="H103"/>
  <c r="G103"/>
  <c r="E103"/>
  <c r="K102"/>
  <c r="H102"/>
  <c r="G102"/>
  <c r="E102"/>
  <c r="K101"/>
  <c r="H101"/>
  <c r="G101"/>
  <c r="E101"/>
  <c r="K100"/>
  <c r="H100"/>
  <c r="G100"/>
  <c r="E100"/>
  <c r="K99"/>
  <c r="H99"/>
  <c r="G99"/>
  <c r="E99"/>
  <c r="K98"/>
  <c r="H98"/>
  <c r="G98"/>
  <c r="E98"/>
  <c r="K97"/>
  <c r="H97"/>
  <c r="G97"/>
  <c r="E97"/>
  <c r="K96"/>
  <c r="H96"/>
  <c r="G96"/>
  <c r="E96"/>
  <c r="K95"/>
  <c r="H95"/>
  <c r="G95"/>
  <c r="E95"/>
  <c r="K94"/>
  <c r="H94"/>
  <c r="G94"/>
  <c r="E94"/>
  <c r="K93"/>
  <c r="H93"/>
  <c r="G93"/>
  <c r="E93"/>
  <c r="K91"/>
  <c r="H91"/>
  <c r="G91"/>
  <c r="E91"/>
  <c r="K90"/>
  <c r="H90"/>
  <c r="G90"/>
  <c r="E90"/>
  <c r="K89"/>
  <c r="H89"/>
  <c r="G89"/>
  <c r="E89"/>
  <c r="K88"/>
  <c r="H88"/>
  <c r="G88"/>
  <c r="E88"/>
  <c r="K87"/>
  <c r="H87"/>
  <c r="G87"/>
  <c r="E87"/>
  <c r="K86"/>
  <c r="H86"/>
  <c r="G86"/>
  <c r="E86"/>
  <c r="K85"/>
  <c r="H85"/>
  <c r="G85"/>
  <c r="E85"/>
  <c r="K84"/>
  <c r="H84"/>
  <c r="G84"/>
  <c r="E84"/>
  <c r="K83"/>
  <c r="H83"/>
  <c r="G83"/>
  <c r="E83"/>
  <c r="K82"/>
  <c r="H82"/>
  <c r="G82"/>
  <c r="E82"/>
  <c r="K81"/>
  <c r="H81"/>
  <c r="G81"/>
  <c r="E81"/>
  <c r="K80"/>
  <c r="H80"/>
  <c r="G80"/>
  <c r="E80"/>
  <c r="K79"/>
  <c r="H79"/>
  <c r="G79"/>
  <c r="E79"/>
  <c r="K78"/>
  <c r="H78"/>
  <c r="G78"/>
  <c r="E78"/>
  <c r="K77"/>
  <c r="H77"/>
  <c r="G77"/>
  <c r="E77"/>
  <c r="K76"/>
  <c r="H76"/>
  <c r="G76"/>
  <c r="E76"/>
  <c r="K75"/>
  <c r="H75"/>
  <c r="G75"/>
  <c r="E75"/>
  <c r="K74"/>
  <c r="H74"/>
  <c r="G74"/>
  <c r="E74"/>
  <c r="K73"/>
  <c r="H73"/>
  <c r="G73"/>
  <c r="E73"/>
  <c r="K72"/>
  <c r="H72"/>
  <c r="G72"/>
  <c r="E72"/>
  <c r="K71"/>
  <c r="H71"/>
  <c r="G71"/>
  <c r="E71"/>
  <c r="K70"/>
  <c r="H70"/>
  <c r="G70"/>
  <c r="E70"/>
  <c r="K69"/>
  <c r="H69"/>
  <c r="G69"/>
  <c r="E69"/>
  <c r="K68"/>
  <c r="H68"/>
  <c r="G68"/>
  <c r="E68"/>
  <c r="K67"/>
  <c r="H67"/>
  <c r="G67"/>
  <c r="E67"/>
  <c r="K66"/>
  <c r="H66"/>
  <c r="G66"/>
  <c r="E66"/>
  <c r="K65"/>
  <c r="H65"/>
  <c r="G65"/>
  <c r="E65"/>
  <c r="K64"/>
  <c r="H64"/>
  <c r="G64"/>
  <c r="E64"/>
  <c r="K63"/>
  <c r="H63"/>
  <c r="G63"/>
  <c r="E63"/>
  <c r="K62"/>
  <c r="H62"/>
  <c r="G62"/>
  <c r="E62"/>
  <c r="K61"/>
  <c r="H61"/>
  <c r="G61"/>
  <c r="E61"/>
  <c r="K60"/>
  <c r="H60"/>
  <c r="G60"/>
  <c r="E60"/>
  <c r="K59"/>
  <c r="H59"/>
  <c r="G59"/>
  <c r="E59"/>
  <c r="K58"/>
  <c r="H58"/>
  <c r="G58"/>
  <c r="E58"/>
  <c r="K57"/>
  <c r="H57"/>
  <c r="G57"/>
  <c r="E57"/>
  <c r="K56"/>
  <c r="H56"/>
  <c r="G56"/>
  <c r="E56"/>
  <c r="K55"/>
  <c r="H55"/>
  <c r="G55"/>
  <c r="E55"/>
  <c r="K54"/>
  <c r="H54"/>
  <c r="G54"/>
  <c r="E54"/>
  <c r="K53"/>
  <c r="H53"/>
  <c r="G53"/>
  <c r="E53"/>
  <c r="K52"/>
  <c r="H52"/>
  <c r="G52"/>
  <c r="E52"/>
  <c r="K51"/>
  <c r="H51"/>
  <c r="G51"/>
  <c r="E51"/>
  <c r="K50"/>
  <c r="H50"/>
  <c r="G50"/>
  <c r="E50"/>
  <c r="K49"/>
  <c r="H49"/>
  <c r="G49"/>
  <c r="E49"/>
  <c r="K48"/>
  <c r="H48"/>
  <c r="G48"/>
  <c r="E48"/>
  <c r="K46"/>
  <c r="H46"/>
  <c r="G46"/>
  <c r="E46"/>
  <c r="K45"/>
  <c r="H45"/>
  <c r="G45"/>
  <c r="E45"/>
  <c r="K44"/>
  <c r="H44"/>
  <c r="G44"/>
  <c r="E44"/>
  <c r="K43"/>
  <c r="H43"/>
  <c r="G43"/>
  <c r="E43"/>
  <c r="K42"/>
  <c r="H42"/>
  <c r="G42"/>
  <c r="E42"/>
  <c r="K40"/>
  <c r="H40"/>
  <c r="G40"/>
  <c r="E40"/>
  <c r="K39"/>
  <c r="H39"/>
  <c r="G39"/>
  <c r="E39"/>
  <c r="K38"/>
  <c r="H38"/>
  <c r="G38"/>
  <c r="E38"/>
  <c r="K37"/>
  <c r="H37"/>
  <c r="G37"/>
  <c r="E37"/>
  <c r="K36"/>
  <c r="H36"/>
  <c r="G36"/>
  <c r="E36"/>
  <c r="K35"/>
  <c r="H35"/>
  <c r="G35"/>
  <c r="E35"/>
  <c r="K34"/>
  <c r="H34"/>
  <c r="G34"/>
  <c r="E34"/>
  <c r="K33"/>
  <c r="H33"/>
  <c r="G33"/>
  <c r="E33"/>
  <c r="K32"/>
  <c r="H32"/>
  <c r="G32"/>
  <c r="E32"/>
  <c r="K31"/>
  <c r="H31"/>
  <c r="G31"/>
  <c r="E31"/>
  <c r="K30"/>
  <c r="H30"/>
  <c r="G30"/>
  <c r="E30"/>
  <c r="K29"/>
  <c r="H29"/>
  <c r="G29"/>
  <c r="E29"/>
  <c r="K28"/>
  <c r="H28"/>
  <c r="G28"/>
  <c r="E28"/>
  <c r="K27"/>
  <c r="H27"/>
  <c r="G27"/>
  <c r="E27"/>
  <c r="K25"/>
  <c r="H25"/>
  <c r="G25"/>
  <c r="E25"/>
  <c r="K24"/>
  <c r="H24"/>
  <c r="G24"/>
  <c r="E24"/>
  <c r="K23"/>
  <c r="H23"/>
  <c r="G23"/>
  <c r="E23"/>
  <c r="K22"/>
  <c r="H22"/>
  <c r="G22"/>
  <c r="E22"/>
  <c r="K20"/>
  <c r="H20"/>
  <c r="G20"/>
  <c r="E20"/>
  <c r="K19"/>
  <c r="H19"/>
  <c r="G19"/>
  <c r="E19"/>
  <c r="K18"/>
  <c r="H18"/>
  <c r="G18"/>
  <c r="E18"/>
  <c r="K17"/>
  <c r="H17"/>
  <c r="G17"/>
  <c r="E17"/>
  <c r="K285" i="8"/>
  <c r="H285"/>
  <c r="G285"/>
  <c r="E285"/>
  <c r="K284"/>
  <c r="H284"/>
  <c r="G284"/>
  <c r="E284"/>
  <c r="K283"/>
  <c r="H283"/>
  <c r="G283"/>
  <c r="E283"/>
  <c r="K282"/>
  <c r="H282"/>
  <c r="G282"/>
  <c r="E282"/>
  <c r="K281"/>
  <c r="H281"/>
  <c r="G281"/>
  <c r="E281"/>
  <c r="K280"/>
  <c r="H280"/>
  <c r="G280"/>
  <c r="E280"/>
  <c r="K279"/>
  <c r="H279"/>
  <c r="G279"/>
  <c r="E279"/>
  <c r="K278"/>
  <c r="H278"/>
  <c r="G278"/>
  <c r="E278"/>
  <c r="K277"/>
  <c r="H277"/>
  <c r="G277"/>
  <c r="E277"/>
  <c r="K276"/>
  <c r="H276"/>
  <c r="G276"/>
  <c r="E276"/>
  <c r="K275"/>
  <c r="H275"/>
  <c r="G275"/>
  <c r="E275"/>
  <c r="K274"/>
  <c r="H274"/>
  <c r="G274"/>
  <c r="E274"/>
  <c r="K272"/>
  <c r="H272"/>
  <c r="G272"/>
  <c r="E272"/>
  <c r="K271"/>
  <c r="H271"/>
  <c r="G271"/>
  <c r="E271"/>
  <c r="K270"/>
  <c r="H270"/>
  <c r="G270"/>
  <c r="E270"/>
  <c r="K268"/>
  <c r="H268"/>
  <c r="G268"/>
  <c r="E268"/>
  <c r="K267"/>
  <c r="H267"/>
  <c r="G267"/>
  <c r="E267"/>
  <c r="K265"/>
  <c r="H265"/>
  <c r="G265"/>
  <c r="E265"/>
  <c r="K264"/>
  <c r="H264"/>
  <c r="G264"/>
  <c r="E264"/>
  <c r="K263"/>
  <c r="H263"/>
  <c r="G263"/>
  <c r="E263"/>
  <c r="K262"/>
  <c r="H262"/>
  <c r="G262"/>
  <c r="E262"/>
  <c r="K261"/>
  <c r="H261"/>
  <c r="G261"/>
  <c r="E261"/>
  <c r="K260"/>
  <c r="H260"/>
  <c r="G260"/>
  <c r="E260"/>
  <c r="K259"/>
  <c r="H259"/>
  <c r="G259"/>
  <c r="E259"/>
  <c r="K258"/>
  <c r="H258"/>
  <c r="G258"/>
  <c r="E258"/>
  <c r="K257"/>
  <c r="H257"/>
  <c r="G257"/>
  <c r="E257"/>
  <c r="K256"/>
  <c r="H256"/>
  <c r="G256"/>
  <c r="E256"/>
  <c r="K254"/>
  <c r="H254"/>
  <c r="G254"/>
  <c r="E254"/>
  <c r="K253"/>
  <c r="H253"/>
  <c r="G253"/>
  <c r="E253"/>
  <c r="K252"/>
  <c r="H252"/>
  <c r="G252"/>
  <c r="E252"/>
  <c r="K251"/>
  <c r="H251"/>
  <c r="G251"/>
  <c r="E251"/>
  <c r="K250"/>
  <c r="H250"/>
  <c r="G250"/>
  <c r="E250"/>
  <c r="K249"/>
  <c r="H249"/>
  <c r="G249"/>
  <c r="E249"/>
  <c r="K247"/>
  <c r="H247"/>
  <c r="G247"/>
  <c r="E247"/>
  <c r="K246"/>
  <c r="H246"/>
  <c r="G246"/>
  <c r="E246"/>
  <c r="K245"/>
  <c r="H245"/>
  <c r="G245"/>
  <c r="E245"/>
  <c r="K244"/>
  <c r="H244"/>
  <c r="G244"/>
  <c r="E244"/>
  <c r="K243"/>
  <c r="H243"/>
  <c r="G243"/>
  <c r="E243"/>
  <c r="K242"/>
  <c r="H242"/>
  <c r="G242"/>
  <c r="E242"/>
  <c r="K241"/>
  <c r="H241"/>
  <c r="G241"/>
  <c r="E241"/>
  <c r="K240"/>
  <c r="H240"/>
  <c r="G240"/>
  <c r="E240"/>
  <c r="K239"/>
  <c r="H239"/>
  <c r="G239"/>
  <c r="E239"/>
  <c r="K238"/>
  <c r="H238"/>
  <c r="G238"/>
  <c r="E238"/>
  <c r="K236"/>
  <c r="H236"/>
  <c r="G236"/>
  <c r="E236"/>
  <c r="K235"/>
  <c r="H235"/>
  <c r="G235"/>
  <c r="E235"/>
  <c r="K234"/>
  <c r="H234"/>
  <c r="G234"/>
  <c r="E234"/>
  <c r="K233"/>
  <c r="H233"/>
  <c r="G233"/>
  <c r="E233"/>
  <c r="K232"/>
  <c r="H232"/>
  <c r="G232"/>
  <c r="E232"/>
  <c r="K231"/>
  <c r="H231"/>
  <c r="G231"/>
  <c r="E231"/>
  <c r="K230"/>
  <c r="H230"/>
  <c r="G230"/>
  <c r="E230"/>
  <c r="K229"/>
  <c r="H229"/>
  <c r="G229"/>
  <c r="E229"/>
  <c r="K228"/>
  <c r="H228"/>
  <c r="G228"/>
  <c r="E228"/>
  <c r="K227"/>
  <c r="H227"/>
  <c r="G227"/>
  <c r="E227"/>
  <c r="K226"/>
  <c r="H226"/>
  <c r="G226"/>
  <c r="E226"/>
  <c r="K225"/>
  <c r="H225"/>
  <c r="G225"/>
  <c r="E225"/>
  <c r="K224"/>
  <c r="H224"/>
  <c r="G224"/>
  <c r="E224"/>
  <c r="K222"/>
  <c r="H222"/>
  <c r="G222"/>
  <c r="E222"/>
  <c r="K221"/>
  <c r="H221"/>
  <c r="G221"/>
  <c r="E221"/>
  <c r="K220"/>
  <c r="H220"/>
  <c r="G220"/>
  <c r="E220"/>
  <c r="K219"/>
  <c r="H219"/>
  <c r="G219"/>
  <c r="E219"/>
  <c r="K218"/>
  <c r="H218"/>
  <c r="G218"/>
  <c r="E218"/>
  <c r="K217"/>
  <c r="H217"/>
  <c r="G217"/>
  <c r="E217"/>
  <c r="K215"/>
  <c r="H215"/>
  <c r="G215"/>
  <c r="E215"/>
  <c r="K214"/>
  <c r="H214"/>
  <c r="G214"/>
  <c r="E214"/>
  <c r="K213"/>
  <c r="H213"/>
  <c r="G213"/>
  <c r="E213"/>
  <c r="K212"/>
  <c r="H212"/>
  <c r="G212"/>
  <c r="E212"/>
  <c r="K211"/>
  <c r="H211"/>
  <c r="G211"/>
  <c r="E211"/>
  <c r="K210"/>
  <c r="H210"/>
  <c r="G210"/>
  <c r="E210"/>
  <c r="K209"/>
  <c r="H209"/>
  <c r="G209"/>
  <c r="E209"/>
  <c r="K208"/>
  <c r="H208"/>
  <c r="G208"/>
  <c r="E208"/>
  <c r="K207"/>
  <c r="H207"/>
  <c r="G207"/>
  <c r="E207"/>
  <c r="K206"/>
  <c r="H206"/>
  <c r="G206"/>
  <c r="E206"/>
  <c r="K205"/>
  <c r="H205"/>
  <c r="G205"/>
  <c r="E205"/>
  <c r="K204"/>
  <c r="H204"/>
  <c r="G204"/>
  <c r="E204"/>
  <c r="K203"/>
  <c r="H203"/>
  <c r="G203"/>
  <c r="E203"/>
  <c r="K202"/>
  <c r="H202"/>
  <c r="G202"/>
  <c r="E202"/>
  <c r="K201"/>
  <c r="H201"/>
  <c r="G201"/>
  <c r="E201"/>
  <c r="K200"/>
  <c r="H200"/>
  <c r="G200"/>
  <c r="E200"/>
  <c r="K199"/>
  <c r="H199"/>
  <c r="G199"/>
  <c r="E199"/>
  <c r="K198"/>
  <c r="H198"/>
  <c r="G198"/>
  <c r="E198"/>
  <c r="K197"/>
  <c r="H197"/>
  <c r="G197"/>
  <c r="E197"/>
  <c r="K196"/>
  <c r="H196"/>
  <c r="G196"/>
  <c r="E196"/>
  <c r="K195"/>
  <c r="H195"/>
  <c r="G195"/>
  <c r="E195"/>
  <c r="K194"/>
  <c r="H194"/>
  <c r="G194"/>
  <c r="E194"/>
  <c r="K193"/>
  <c r="H193"/>
  <c r="G193"/>
  <c r="E193"/>
  <c r="K192"/>
  <c r="H192"/>
  <c r="G192"/>
  <c r="E192"/>
  <c r="K191"/>
  <c r="H191"/>
  <c r="G191"/>
  <c r="E191"/>
  <c r="K190"/>
  <c r="H190"/>
  <c r="G190"/>
  <c r="E190"/>
  <c r="K189"/>
  <c r="H189"/>
  <c r="G189"/>
  <c r="E189"/>
  <c r="K188"/>
  <c r="H188"/>
  <c r="G188"/>
  <c r="E188"/>
  <c r="K187"/>
  <c r="H187"/>
  <c r="G187"/>
  <c r="E187"/>
  <c r="K186"/>
  <c r="H186"/>
  <c r="G186"/>
  <c r="E186"/>
  <c r="K185"/>
  <c r="H185"/>
  <c r="G185"/>
  <c r="E185"/>
  <c r="K184"/>
  <c r="H184"/>
  <c r="G184"/>
  <c r="E184"/>
  <c r="K183"/>
  <c r="H183"/>
  <c r="G183"/>
  <c r="E183"/>
  <c r="K182"/>
  <c r="H182"/>
  <c r="G182"/>
  <c r="E182"/>
  <c r="K181"/>
  <c r="H181"/>
  <c r="G181"/>
  <c r="E181"/>
  <c r="K180"/>
  <c r="H180"/>
  <c r="G180"/>
  <c r="E180"/>
  <c r="K179"/>
  <c r="H179"/>
  <c r="G179"/>
  <c r="E179"/>
  <c r="K178"/>
  <c r="H178"/>
  <c r="G178"/>
  <c r="E178"/>
  <c r="K177"/>
  <c r="H177"/>
  <c r="G177"/>
  <c r="E177"/>
  <c r="K176"/>
  <c r="H176"/>
  <c r="G176"/>
  <c r="E176"/>
  <c r="K175"/>
  <c r="H175"/>
  <c r="G175"/>
  <c r="E175"/>
  <c r="K174"/>
  <c r="H174"/>
  <c r="G174"/>
  <c r="E174"/>
  <c r="K173"/>
  <c r="H173"/>
  <c r="G173"/>
  <c r="E173"/>
  <c r="K172"/>
  <c r="H172"/>
  <c r="G172"/>
  <c r="E172"/>
  <c r="K171"/>
  <c r="H171"/>
  <c r="G171"/>
  <c r="E171"/>
  <c r="K170"/>
  <c r="H170"/>
  <c r="G170"/>
  <c r="E170"/>
  <c r="K169"/>
  <c r="H169"/>
  <c r="G169"/>
  <c r="E169"/>
  <c r="K168"/>
  <c r="H168"/>
  <c r="G168"/>
  <c r="E168"/>
  <c r="K167"/>
  <c r="H167"/>
  <c r="G167"/>
  <c r="E167"/>
  <c r="K166"/>
  <c r="H166"/>
  <c r="G166"/>
  <c r="E166"/>
  <c r="K165"/>
  <c r="H165"/>
  <c r="G165"/>
  <c r="E165"/>
  <c r="K164"/>
  <c r="H164"/>
  <c r="G164"/>
  <c r="E164"/>
  <c r="K163"/>
  <c r="H163"/>
  <c r="G163"/>
  <c r="E163"/>
  <c r="K162"/>
  <c r="H162"/>
  <c r="G162"/>
  <c r="E162"/>
  <c r="K161"/>
  <c r="H161"/>
  <c r="G161"/>
  <c r="E161"/>
  <c r="K160"/>
  <c r="H160"/>
  <c r="G160"/>
  <c r="E160"/>
  <c r="K159"/>
  <c r="H159"/>
  <c r="G159"/>
  <c r="E159"/>
  <c r="K158"/>
  <c r="H158"/>
  <c r="G158"/>
  <c r="E158"/>
  <c r="K157"/>
  <c r="H157"/>
  <c r="G157"/>
  <c r="E157"/>
  <c r="K156"/>
  <c r="H156"/>
  <c r="G156"/>
  <c r="E156"/>
  <c r="K155"/>
  <c r="H155"/>
  <c r="G155"/>
  <c r="E155"/>
  <c r="K154"/>
  <c r="H154"/>
  <c r="G154"/>
  <c r="E154"/>
  <c r="K153"/>
  <c r="H153"/>
  <c r="G153"/>
  <c r="E153"/>
  <c r="K151"/>
  <c r="H151"/>
  <c r="G151"/>
  <c r="E151"/>
  <c r="K150"/>
  <c r="H150"/>
  <c r="G150"/>
  <c r="E150"/>
  <c r="K149"/>
  <c r="H149"/>
  <c r="G149"/>
  <c r="E149"/>
  <c r="K148"/>
  <c r="H148"/>
  <c r="G148"/>
  <c r="E148"/>
  <c r="K147"/>
  <c r="H147"/>
  <c r="G147"/>
  <c r="E147"/>
  <c r="K146"/>
  <c r="H146"/>
  <c r="G146"/>
  <c r="E146"/>
  <c r="K145"/>
  <c r="H145"/>
  <c r="G145"/>
  <c r="E145"/>
  <c r="K144"/>
  <c r="H144"/>
  <c r="G144"/>
  <c r="E144"/>
  <c r="K143"/>
  <c r="H143"/>
  <c r="G143"/>
  <c r="E143"/>
  <c r="K142"/>
  <c r="H142"/>
  <c r="G142"/>
  <c r="E142"/>
  <c r="K140"/>
  <c r="H140"/>
  <c r="G140"/>
  <c r="E140"/>
  <c r="K139"/>
  <c r="H139"/>
  <c r="G139"/>
  <c r="E139"/>
  <c r="K138"/>
  <c r="H138"/>
  <c r="G138"/>
  <c r="E138"/>
  <c r="K137"/>
  <c r="H137"/>
  <c r="G137"/>
  <c r="E137"/>
  <c r="K136"/>
  <c r="H136"/>
  <c r="G136"/>
  <c r="E136"/>
  <c r="K135"/>
  <c r="H135"/>
  <c r="G135"/>
  <c r="E135"/>
  <c r="K134"/>
  <c r="H134"/>
  <c r="G134"/>
  <c r="E134"/>
  <c r="K133"/>
  <c r="H133"/>
  <c r="G133"/>
  <c r="E133"/>
  <c r="K132"/>
  <c r="H132"/>
  <c r="G132"/>
  <c r="E132"/>
  <c r="K131"/>
  <c r="H131"/>
  <c r="G131"/>
  <c r="E131"/>
  <c r="K130"/>
  <c r="H130"/>
  <c r="G130"/>
  <c r="E130"/>
  <c r="K129"/>
  <c r="H129"/>
  <c r="G129"/>
  <c r="E129"/>
  <c r="K128"/>
  <c r="H128"/>
  <c r="G128"/>
  <c r="E128"/>
  <c r="K127"/>
  <c r="H127"/>
  <c r="G127"/>
  <c r="E127"/>
  <c r="K126"/>
  <c r="H126"/>
  <c r="G126"/>
  <c r="E126"/>
  <c r="K125"/>
  <c r="H125"/>
  <c r="G125"/>
  <c r="E125"/>
  <c r="K124"/>
  <c r="H124"/>
  <c r="G124"/>
  <c r="E124"/>
  <c r="K123"/>
  <c r="H123"/>
  <c r="G123"/>
  <c r="E123"/>
  <c r="K122"/>
  <c r="H122"/>
  <c r="G122"/>
  <c r="E122"/>
  <c r="K121"/>
  <c r="H121"/>
  <c r="G121"/>
  <c r="E121"/>
  <c r="K120"/>
  <c r="H120"/>
  <c r="G120"/>
  <c r="E120"/>
  <c r="K119"/>
  <c r="H119"/>
  <c r="G119"/>
  <c r="E119"/>
  <c r="K118"/>
  <c r="H118"/>
  <c r="G118"/>
  <c r="E118"/>
  <c r="K117"/>
  <c r="H117"/>
  <c r="G117"/>
  <c r="E117"/>
  <c r="K116"/>
  <c r="H116"/>
  <c r="G116"/>
  <c r="E116"/>
  <c r="K115"/>
  <c r="H115"/>
  <c r="G115"/>
  <c r="E115"/>
  <c r="K114"/>
  <c r="H114"/>
  <c r="G114"/>
  <c r="E114"/>
  <c r="K113"/>
  <c r="H113"/>
  <c r="G113"/>
  <c r="E113"/>
  <c r="K112"/>
  <c r="H112"/>
  <c r="G112"/>
  <c r="E112"/>
  <c r="K110"/>
  <c r="H110"/>
  <c r="G110"/>
  <c r="E110"/>
  <c r="K109"/>
  <c r="H109"/>
  <c r="G109"/>
  <c r="E109"/>
  <c r="K107"/>
  <c r="H107"/>
  <c r="G107"/>
  <c r="E107"/>
  <c r="K106"/>
  <c r="H106"/>
  <c r="G106"/>
  <c r="E106"/>
  <c r="K105"/>
  <c r="H105"/>
  <c r="G105"/>
  <c r="E105"/>
  <c r="K104"/>
  <c r="H104"/>
  <c r="G104"/>
  <c r="E104"/>
  <c r="K103"/>
  <c r="H103"/>
  <c r="G103"/>
  <c r="E103"/>
  <c r="K102"/>
  <c r="H102"/>
  <c r="G102"/>
  <c r="E102"/>
  <c r="K101"/>
  <c r="H101"/>
  <c r="G101"/>
  <c r="E101"/>
  <c r="K100"/>
  <c r="H100"/>
  <c r="G100"/>
  <c r="E100"/>
  <c r="K99"/>
  <c r="H99"/>
  <c r="G99"/>
  <c r="E99"/>
  <c r="K98"/>
  <c r="H98"/>
  <c r="G98"/>
  <c r="E98"/>
  <c r="K97"/>
  <c r="H97"/>
  <c r="G97"/>
  <c r="E97"/>
  <c r="K96"/>
  <c r="H96"/>
  <c r="G96"/>
  <c r="E96"/>
  <c r="K95"/>
  <c r="H95"/>
  <c r="G95"/>
  <c r="E95"/>
  <c r="K94"/>
  <c r="H94"/>
  <c r="G94"/>
  <c r="E94"/>
  <c r="K93"/>
  <c r="H93"/>
  <c r="G93"/>
  <c r="E93"/>
  <c r="K92"/>
  <c r="H92"/>
  <c r="G92"/>
  <c r="E92"/>
  <c r="K91"/>
  <c r="H91"/>
  <c r="G91"/>
  <c r="E91"/>
  <c r="K90"/>
  <c r="H90"/>
  <c r="G90"/>
  <c r="E90"/>
  <c r="K89"/>
  <c r="H89"/>
  <c r="G89"/>
  <c r="E89"/>
  <c r="K88"/>
  <c r="H88"/>
  <c r="G88"/>
  <c r="E88"/>
  <c r="K87"/>
  <c r="H87"/>
  <c r="G87"/>
  <c r="E87"/>
  <c r="K85"/>
  <c r="H85"/>
  <c r="G85"/>
  <c r="E85"/>
  <c r="K84"/>
  <c r="H84"/>
  <c r="G84"/>
  <c r="E84"/>
  <c r="K83"/>
  <c r="H83"/>
  <c r="G83"/>
  <c r="E83"/>
  <c r="K81"/>
  <c r="H81"/>
  <c r="G81"/>
  <c r="E81"/>
  <c r="K80"/>
  <c r="H80"/>
  <c r="G80"/>
  <c r="E80"/>
  <c r="K79"/>
  <c r="H79"/>
  <c r="G79"/>
  <c r="E79"/>
  <c r="K78"/>
  <c r="H78"/>
  <c r="G78"/>
  <c r="E78"/>
  <c r="K77"/>
  <c r="H77"/>
  <c r="G77"/>
  <c r="E77"/>
  <c r="K76"/>
  <c r="H76"/>
  <c r="G76"/>
  <c r="E76"/>
  <c r="K75"/>
  <c r="H75"/>
  <c r="G75"/>
  <c r="E75"/>
  <c r="K74"/>
  <c r="H74"/>
  <c r="G74"/>
  <c r="E74"/>
  <c r="K73"/>
  <c r="H73"/>
  <c r="G73"/>
  <c r="E73"/>
  <c r="K72"/>
  <c r="H72"/>
  <c r="G72"/>
  <c r="E72"/>
  <c r="K71"/>
  <c r="H71"/>
  <c r="G71"/>
  <c r="E71"/>
  <c r="K70"/>
  <c r="H70"/>
  <c r="G70"/>
  <c r="E70"/>
  <c r="K69"/>
  <c r="H69"/>
  <c r="G69"/>
  <c r="E69"/>
  <c r="K68"/>
  <c r="H68"/>
  <c r="G68"/>
  <c r="E68"/>
  <c r="K67"/>
  <c r="H67"/>
  <c r="G67"/>
  <c r="E67"/>
  <c r="K66"/>
  <c r="H66"/>
  <c r="G66"/>
  <c r="E66"/>
  <c r="K65"/>
  <c r="H65"/>
  <c r="G65"/>
  <c r="E65"/>
  <c r="K64"/>
  <c r="H64"/>
  <c r="G64"/>
  <c r="E64"/>
  <c r="K63"/>
  <c r="H63"/>
  <c r="G63"/>
  <c r="E63"/>
  <c r="K62"/>
  <c r="H62"/>
  <c r="G62"/>
  <c r="E62"/>
  <c r="K61"/>
  <c r="H61"/>
  <c r="G61"/>
  <c r="E61"/>
  <c r="K60"/>
  <c r="H60"/>
  <c r="G60"/>
  <c r="E60"/>
  <c r="K59"/>
  <c r="H59"/>
  <c r="G59"/>
  <c r="E59"/>
  <c r="K58"/>
  <c r="H58"/>
  <c r="G58"/>
  <c r="E58"/>
  <c r="K57"/>
  <c r="H57"/>
  <c r="G57"/>
  <c r="E57"/>
  <c r="K56"/>
  <c r="H56"/>
  <c r="G56"/>
  <c r="E56"/>
  <c r="K55"/>
  <c r="H55"/>
  <c r="G55"/>
  <c r="E55"/>
  <c r="K54"/>
  <c r="H54"/>
  <c r="G54"/>
  <c r="E54"/>
  <c r="K53"/>
  <c r="H53"/>
  <c r="G53"/>
  <c r="E53"/>
  <c r="K52"/>
  <c r="H52"/>
  <c r="G52"/>
  <c r="E52"/>
  <c r="K51"/>
  <c r="H51"/>
  <c r="G51"/>
  <c r="E51"/>
  <c r="K50"/>
  <c r="H50"/>
  <c r="G50"/>
  <c r="E50"/>
  <c r="K49"/>
  <c r="H49"/>
  <c r="G49"/>
  <c r="E49"/>
  <c r="K47"/>
  <c r="H47"/>
  <c r="G47"/>
  <c r="E47"/>
  <c r="K46"/>
  <c r="H46"/>
  <c r="G46"/>
  <c r="E46"/>
  <c r="K45"/>
  <c r="H45"/>
  <c r="G45"/>
  <c r="E45"/>
  <c r="K44"/>
  <c r="H44"/>
  <c r="G44"/>
  <c r="E44"/>
  <c r="K43"/>
  <c r="H43"/>
  <c r="G43"/>
  <c r="E43"/>
  <c r="K41"/>
  <c r="H41"/>
  <c r="G41"/>
  <c r="E41"/>
  <c r="K40"/>
  <c r="H40"/>
  <c r="G40"/>
  <c r="E40"/>
  <c r="K39"/>
  <c r="H39"/>
  <c r="G39"/>
  <c r="E39"/>
  <c r="K38"/>
  <c r="H38"/>
  <c r="G38"/>
  <c r="E38"/>
  <c r="K37"/>
  <c r="H37"/>
  <c r="G37"/>
  <c r="E37"/>
  <c r="K36"/>
  <c r="H36"/>
  <c r="G36"/>
  <c r="E36"/>
  <c r="K35"/>
  <c r="H35"/>
  <c r="G35"/>
  <c r="E35"/>
  <c r="K34"/>
  <c r="H34"/>
  <c r="G34"/>
  <c r="E34"/>
  <c r="K33"/>
  <c r="H33"/>
  <c r="G33"/>
  <c r="E33"/>
  <c r="K32"/>
  <c r="H32"/>
  <c r="G32"/>
  <c r="E32"/>
  <c r="K31"/>
  <c r="H31"/>
  <c r="G31"/>
  <c r="E31"/>
  <c r="K30"/>
  <c r="H30"/>
  <c r="G30"/>
  <c r="E30"/>
  <c r="K29"/>
  <c r="H29"/>
  <c r="G29"/>
  <c r="E29"/>
  <c r="K28"/>
  <c r="H28"/>
  <c r="G28"/>
  <c r="E28"/>
  <c r="K27"/>
  <c r="H27"/>
  <c r="G27"/>
  <c r="E27"/>
  <c r="K25"/>
  <c r="H25"/>
  <c r="G25"/>
  <c r="E25"/>
  <c r="K24"/>
  <c r="H24"/>
  <c r="G24"/>
  <c r="E24"/>
  <c r="K23"/>
  <c r="H23"/>
  <c r="G23"/>
  <c r="E23"/>
  <c r="K22"/>
  <c r="H22"/>
  <c r="G22"/>
  <c r="E22"/>
  <c r="K20"/>
  <c r="H20"/>
  <c r="G20"/>
  <c r="E20"/>
  <c r="K19"/>
  <c r="H19"/>
  <c r="G19"/>
  <c r="E19"/>
  <c r="K18"/>
  <c r="H18"/>
  <c r="G18"/>
  <c r="E18"/>
  <c r="K17"/>
  <c r="H17"/>
  <c r="G17"/>
  <c r="E17"/>
  <c r="I18" l="1"/>
  <c r="I20"/>
  <c r="I22"/>
  <c r="I24"/>
  <c r="I28"/>
  <c r="I30"/>
  <c r="I32"/>
  <c r="I34"/>
  <c r="I36"/>
  <c r="I38"/>
  <c r="I40"/>
  <c r="I44"/>
  <c r="I46"/>
  <c r="I50"/>
  <c r="I52"/>
  <c r="I54"/>
  <c r="I56"/>
  <c r="I58"/>
  <c r="I60"/>
  <c r="I62"/>
  <c r="I64"/>
  <c r="I66"/>
  <c r="I68"/>
  <c r="I70"/>
  <c r="I72"/>
  <c r="I74"/>
  <c r="I76"/>
  <c r="I78"/>
  <c r="I80"/>
  <c r="I84"/>
  <c r="I88"/>
  <c r="I90"/>
  <c r="I92"/>
  <c r="I94"/>
  <c r="I96"/>
  <c r="I98"/>
  <c r="I100"/>
  <c r="I102"/>
  <c r="I104"/>
  <c r="I106"/>
  <c r="I109"/>
  <c r="I113"/>
  <c r="I119"/>
  <c r="I121"/>
  <c r="I127"/>
  <c r="I129"/>
  <c r="I135"/>
  <c r="I137"/>
  <c r="I139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5"/>
  <c r="I227"/>
  <c r="I229"/>
  <c r="I231"/>
  <c r="I233"/>
  <c r="I235"/>
  <c r="I239"/>
  <c r="I241"/>
  <c r="I243"/>
  <c r="I245"/>
  <c r="I247"/>
  <c r="I249"/>
  <c r="I251"/>
  <c r="I253"/>
  <c r="I257"/>
  <c r="I259"/>
  <c r="I261"/>
  <c r="I263"/>
  <c r="I265"/>
  <c r="I267"/>
  <c r="I271"/>
  <c r="I275"/>
  <c r="I277"/>
  <c r="I279"/>
  <c r="I281"/>
  <c r="I283"/>
  <c r="I285"/>
  <c r="I17" i="1"/>
  <c r="I25"/>
  <c r="I27"/>
  <c r="I29"/>
  <c r="I35"/>
  <c r="I37"/>
  <c r="I45"/>
  <c r="I49"/>
  <c r="I55"/>
  <c r="I57"/>
  <c r="I63"/>
  <c r="I65"/>
  <c r="I71"/>
  <c r="I73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6"/>
  <c r="I128"/>
  <c r="I136"/>
  <c r="I138"/>
  <c r="I144"/>
  <c r="I146"/>
  <c r="I152"/>
  <c r="I158"/>
  <c r="I160"/>
  <c r="I166"/>
  <c r="I168"/>
  <c r="I174"/>
  <c r="I176"/>
  <c r="I182"/>
  <c r="I184"/>
  <c r="I190"/>
  <c r="I192"/>
  <c r="I198"/>
  <c r="I200"/>
  <c r="I206"/>
  <c r="I208"/>
  <c r="I214"/>
  <c r="I216"/>
  <c r="I222"/>
  <c r="I224"/>
  <c r="I226"/>
  <c r="I232"/>
  <c r="I234"/>
  <c r="I240"/>
  <c r="I242"/>
  <c r="I248"/>
  <c r="I250"/>
  <c r="I256"/>
  <c r="I258"/>
  <c r="I266"/>
  <c r="I268"/>
  <c r="I274"/>
  <c r="I276"/>
  <c r="I282"/>
  <c r="I284"/>
  <c r="I290"/>
  <c r="I292"/>
  <c r="I298"/>
  <c r="I300"/>
  <c r="I306"/>
  <c r="I308"/>
  <c r="I314"/>
  <c r="I316"/>
  <c r="I322"/>
  <c r="I324"/>
  <c r="I330"/>
  <c r="I332"/>
  <c r="I338"/>
  <c r="I340"/>
  <c r="I346"/>
  <c r="I348"/>
  <c r="I354"/>
  <c r="I356"/>
  <c r="I362"/>
  <c r="I364"/>
  <c r="I370"/>
  <c r="I372"/>
  <c r="I378"/>
  <c r="I380"/>
  <c r="I386"/>
  <c r="I388"/>
  <c r="I390"/>
  <c r="I394"/>
  <c r="I396"/>
  <c r="I398"/>
  <c r="I400"/>
  <c r="I402"/>
  <c r="I404"/>
  <c r="I406"/>
  <c r="I408"/>
  <c r="I410"/>
  <c r="I412"/>
  <c r="I414"/>
  <c r="I416"/>
  <c r="I418"/>
  <c r="I420"/>
  <c r="I422"/>
  <c r="I424"/>
  <c r="I426"/>
  <c r="I428"/>
  <c r="I430"/>
  <c r="I432"/>
  <c r="I434"/>
  <c r="I436"/>
  <c r="I438"/>
  <c r="I440"/>
  <c r="I442"/>
  <c r="I444"/>
  <c r="I446"/>
  <c r="I448"/>
  <c r="I450"/>
  <c r="I452"/>
  <c r="I454"/>
  <c r="I456"/>
  <c r="I458"/>
  <c r="I460"/>
  <c r="I462"/>
  <c r="I464"/>
  <c r="I466"/>
  <c r="I468"/>
  <c r="I470"/>
  <c r="I472"/>
  <c r="I474"/>
  <c r="I476"/>
  <c r="I478"/>
  <c r="I480"/>
  <c r="I482"/>
  <c r="I484"/>
  <c r="I486"/>
  <c r="I488"/>
  <c r="I490"/>
  <c r="I492"/>
  <c r="I494"/>
  <c r="I496"/>
  <c r="I498"/>
  <c r="I502"/>
  <c r="I504"/>
  <c r="I506"/>
  <c r="I508"/>
  <c r="I510"/>
  <c r="I512"/>
  <c r="I514"/>
  <c r="I516"/>
  <c r="I518"/>
  <c r="I520"/>
  <c r="I524"/>
  <c r="I526"/>
  <c r="I528"/>
  <c r="I530"/>
  <c r="I532"/>
  <c r="I533"/>
  <c r="I534"/>
  <c r="I18" i="7"/>
  <c r="I20"/>
  <c r="I22"/>
  <c r="I24"/>
  <c r="I28"/>
  <c r="I30"/>
  <c r="I32"/>
  <c r="I34"/>
  <c r="I38"/>
  <c r="I40"/>
  <c r="I44"/>
  <c r="I46"/>
  <c r="I48"/>
  <c r="I50"/>
  <c r="I52"/>
  <c r="I54"/>
  <c r="I56"/>
  <c r="I58"/>
  <c r="I60"/>
  <c r="I62"/>
  <c r="I64"/>
  <c r="I66"/>
  <c r="I68"/>
  <c r="I70"/>
  <c r="I72"/>
  <c r="I74"/>
  <c r="I76"/>
  <c r="I78"/>
  <c r="I80"/>
  <c r="I82"/>
  <c r="I84"/>
  <c r="I86"/>
  <c r="I88"/>
  <c r="I90"/>
  <c r="I92"/>
  <c r="I94"/>
  <c r="I96"/>
  <c r="I98"/>
  <c r="I100"/>
  <c r="I102"/>
  <c r="I104"/>
  <c r="I106"/>
  <c r="I108"/>
  <c r="I110"/>
  <c r="I112"/>
  <c r="I114"/>
  <c r="I116"/>
  <c r="I118"/>
  <c r="I120"/>
  <c r="I122"/>
  <c r="I124"/>
  <c r="I126"/>
  <c r="I128"/>
  <c r="I130"/>
  <c r="I132"/>
  <c r="I134"/>
  <c r="I136"/>
  <c r="I138"/>
  <c r="I140"/>
  <c r="I142"/>
  <c r="I144"/>
  <c r="I146"/>
  <c r="I148"/>
  <c r="I150"/>
  <c r="I152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6"/>
  <c r="I198"/>
  <c r="I204"/>
  <c r="I206"/>
  <c r="I212"/>
  <c r="I214"/>
  <c r="I220"/>
  <c r="I222"/>
  <c r="I228"/>
  <c r="I230"/>
  <c r="I232"/>
  <c r="I234"/>
  <c r="I236"/>
  <c r="I238"/>
  <c r="I240"/>
  <c r="I242"/>
  <c r="I244"/>
  <c r="I246"/>
  <c r="I248"/>
  <c r="I250"/>
  <c r="I252"/>
  <c r="I254"/>
  <c r="I258"/>
  <c r="I260"/>
  <c r="I262"/>
  <c r="I264"/>
  <c r="I266"/>
  <c r="I268"/>
  <c r="I270"/>
  <c r="I272"/>
  <c r="I274"/>
  <c r="I276"/>
  <c r="I278"/>
  <c r="I280"/>
  <c r="I282"/>
  <c r="I284"/>
  <c r="I286"/>
  <c r="I288"/>
  <c r="I290"/>
  <c r="I292"/>
  <c r="I294"/>
  <c r="I296"/>
  <c r="I298"/>
  <c r="I300"/>
  <c r="I302"/>
  <c r="I304"/>
  <c r="I306"/>
  <c r="I308"/>
  <c r="I310"/>
  <c r="I312"/>
  <c r="I314"/>
  <c r="I316"/>
  <c r="I318"/>
  <c r="I320"/>
  <c r="I322"/>
  <c r="I324"/>
  <c r="I326"/>
  <c r="I328"/>
  <c r="I330"/>
  <c r="I332"/>
  <c r="I334"/>
  <c r="I336"/>
  <c r="I338"/>
  <c r="I340"/>
  <c r="I342"/>
  <c r="I344"/>
  <c r="I346"/>
  <c r="I352"/>
  <c r="I354"/>
  <c r="I360"/>
  <c r="I362"/>
  <c r="I368"/>
  <c r="I370"/>
  <c r="I372"/>
  <c r="I374"/>
  <c r="I376"/>
  <c r="I378"/>
  <c r="I380"/>
  <c r="I382"/>
  <c r="I384"/>
  <c r="I386"/>
  <c r="I388"/>
  <c r="I390"/>
  <c r="I392"/>
  <c r="I394"/>
  <c r="I396"/>
  <c r="I398"/>
  <c r="I400"/>
  <c r="I402"/>
  <c r="I404"/>
  <c r="I406"/>
  <c r="I408"/>
  <c r="I410"/>
  <c r="I414"/>
  <c r="I416"/>
  <c r="I418"/>
  <c r="I420"/>
  <c r="I422"/>
  <c r="I424"/>
  <c r="I426"/>
  <c r="I428"/>
  <c r="I430"/>
  <c r="I432"/>
  <c r="I434"/>
  <c r="I436"/>
  <c r="I438"/>
  <c r="I440"/>
  <c r="I442"/>
  <c r="I446"/>
  <c r="I448"/>
  <c r="I450"/>
  <c r="I452"/>
  <c r="I454"/>
  <c r="I456"/>
  <c r="I460"/>
  <c r="I462"/>
  <c r="J113" i="8"/>
  <c r="L113" s="1"/>
  <c r="I114"/>
  <c r="I116"/>
  <c r="J121"/>
  <c r="L121" s="1"/>
  <c r="I122"/>
  <c r="I124"/>
  <c r="J129"/>
  <c r="L129" s="1"/>
  <c r="I130"/>
  <c r="I132"/>
  <c r="J17" i="1"/>
  <c r="L17" s="1"/>
  <c r="I18"/>
  <c r="I20"/>
  <c r="I22"/>
  <c r="J29"/>
  <c r="L29" s="1"/>
  <c r="I30"/>
  <c r="I32"/>
  <c r="J37"/>
  <c r="L37" s="1"/>
  <c r="I38"/>
  <c r="I40"/>
  <c r="I42"/>
  <c r="J49"/>
  <c r="L49" s="1"/>
  <c r="I50"/>
  <c r="I52"/>
  <c r="J57"/>
  <c r="L57" s="1"/>
  <c r="I58"/>
  <c r="I60"/>
  <c r="I66"/>
  <c r="I68"/>
  <c r="J73"/>
  <c r="L73" s="1"/>
  <c r="I74"/>
  <c r="I76"/>
  <c r="I129"/>
  <c r="I131"/>
  <c r="I133"/>
  <c r="J138"/>
  <c r="L138" s="1"/>
  <c r="I139"/>
  <c r="I141"/>
  <c r="I147"/>
  <c r="I149"/>
  <c r="J152"/>
  <c r="L152" s="1"/>
  <c r="I153"/>
  <c r="I155"/>
  <c r="I161"/>
  <c r="I163"/>
  <c r="J168"/>
  <c r="L168" s="1"/>
  <c r="I169"/>
  <c r="I171"/>
  <c r="J176"/>
  <c r="L176" s="1"/>
  <c r="I177"/>
  <c r="I179"/>
  <c r="J184"/>
  <c r="L184" s="1"/>
  <c r="I185"/>
  <c r="I187"/>
  <c r="J192"/>
  <c r="L192" s="1"/>
  <c r="I193"/>
  <c r="I195"/>
  <c r="J200"/>
  <c r="L200" s="1"/>
  <c r="I201"/>
  <c r="I203"/>
  <c r="J208"/>
  <c r="L208" s="1"/>
  <c r="I209"/>
  <c r="I211"/>
  <c r="J216"/>
  <c r="L216" s="1"/>
  <c r="I217"/>
  <c r="I219"/>
  <c r="J226"/>
  <c r="L226" s="1"/>
  <c r="I227"/>
  <c r="I229"/>
  <c r="J234"/>
  <c r="L234" s="1"/>
  <c r="I235"/>
  <c r="I237"/>
  <c r="J242"/>
  <c r="L242" s="1"/>
  <c r="I243"/>
  <c r="I245"/>
  <c r="J250"/>
  <c r="L250" s="1"/>
  <c r="I251"/>
  <c r="I253"/>
  <c r="J258"/>
  <c r="L258" s="1"/>
  <c r="I259"/>
  <c r="I261"/>
  <c r="I263"/>
  <c r="J268"/>
  <c r="L268" s="1"/>
  <c r="I269"/>
  <c r="I271"/>
  <c r="J276"/>
  <c r="L276" s="1"/>
  <c r="I277"/>
  <c r="I279"/>
  <c r="J284"/>
  <c r="L284" s="1"/>
  <c r="I285"/>
  <c r="I287"/>
  <c r="J292"/>
  <c r="L292" s="1"/>
  <c r="I293"/>
  <c r="I295"/>
  <c r="J300"/>
  <c r="L300" s="1"/>
  <c r="I301"/>
  <c r="I303"/>
  <c r="J308"/>
  <c r="L308" s="1"/>
  <c r="I309"/>
  <c r="I311"/>
  <c r="J316"/>
  <c r="L316" s="1"/>
  <c r="I317"/>
  <c r="I319"/>
  <c r="J324"/>
  <c r="L324" s="1"/>
  <c r="I325"/>
  <c r="I327"/>
  <c r="J332"/>
  <c r="L332" s="1"/>
  <c r="I333"/>
  <c r="I335"/>
  <c r="J340"/>
  <c r="L340" s="1"/>
  <c r="I341"/>
  <c r="I343"/>
  <c r="J348"/>
  <c r="L348" s="1"/>
  <c r="I349"/>
  <c r="I351"/>
  <c r="J356"/>
  <c r="L356" s="1"/>
  <c r="I357"/>
  <c r="I359"/>
  <c r="J364"/>
  <c r="L364" s="1"/>
  <c r="I365"/>
  <c r="I367"/>
  <c r="J372"/>
  <c r="L372" s="1"/>
  <c r="I373"/>
  <c r="I375"/>
  <c r="J380"/>
  <c r="L380" s="1"/>
  <c r="I381"/>
  <c r="I383"/>
  <c r="J190" i="7"/>
  <c r="L190" s="1"/>
  <c r="I191"/>
  <c r="I193"/>
  <c r="J198"/>
  <c r="L198" s="1"/>
  <c r="I199"/>
  <c r="I201"/>
  <c r="J206"/>
  <c r="L206" s="1"/>
  <c r="I207"/>
  <c r="I209"/>
  <c r="J214"/>
  <c r="L214" s="1"/>
  <c r="I215"/>
  <c r="I217"/>
  <c r="J222"/>
  <c r="L222" s="1"/>
  <c r="I223"/>
  <c r="I225"/>
  <c r="J346"/>
  <c r="L346" s="1"/>
  <c r="I347"/>
  <c r="I349"/>
  <c r="J354"/>
  <c r="L354" s="1"/>
  <c r="I355"/>
  <c r="I357"/>
  <c r="J362"/>
  <c r="L362" s="1"/>
  <c r="I363"/>
  <c r="I365"/>
  <c r="I466"/>
  <c r="I468"/>
  <c r="I470"/>
  <c r="I472"/>
  <c r="I474"/>
  <c r="I476"/>
  <c r="I480"/>
  <c r="I482"/>
  <c r="I484"/>
  <c r="I488"/>
  <c r="I490"/>
  <c r="I492"/>
  <c r="I496"/>
  <c r="I498"/>
  <c r="I500"/>
  <c r="I504"/>
  <c r="I506"/>
  <c r="I508"/>
  <c r="I510"/>
  <c r="I512"/>
  <c r="I514"/>
  <c r="I516"/>
  <c r="I517"/>
  <c r="I518"/>
  <c r="I17"/>
  <c r="J17" s="1"/>
  <c r="L17" s="1"/>
  <c r="I19"/>
  <c r="I23"/>
  <c r="J23" s="1"/>
  <c r="L23" s="1"/>
  <c r="I25"/>
  <c r="J25" s="1"/>
  <c r="L25" s="1"/>
  <c r="I27"/>
  <c r="J27" s="1"/>
  <c r="L27" s="1"/>
  <c r="I29"/>
  <c r="I31"/>
  <c r="J31" s="1"/>
  <c r="L31" s="1"/>
  <c r="I33"/>
  <c r="J33" s="1"/>
  <c r="L33" s="1"/>
  <c r="I35"/>
  <c r="J35" s="1"/>
  <c r="L35" s="1"/>
  <c r="I37"/>
  <c r="I39"/>
  <c r="J39" s="1"/>
  <c r="L39" s="1"/>
  <c r="I41"/>
  <c r="J41" s="1"/>
  <c r="L41" s="1"/>
  <c r="I43"/>
  <c r="J43" s="1"/>
  <c r="L43" s="1"/>
  <c r="I45"/>
  <c r="I47"/>
  <c r="J47" s="1"/>
  <c r="L47" s="1"/>
  <c r="I49"/>
  <c r="J49" s="1"/>
  <c r="L49" s="1"/>
  <c r="I51"/>
  <c r="J51" s="1"/>
  <c r="L51" s="1"/>
  <c r="I53"/>
  <c r="I55"/>
  <c r="J55" s="1"/>
  <c r="L55" s="1"/>
  <c r="I57"/>
  <c r="J57" s="1"/>
  <c r="L57" s="1"/>
  <c r="I59"/>
  <c r="J59" s="1"/>
  <c r="L59" s="1"/>
  <c r="I61"/>
  <c r="I63"/>
  <c r="J63" s="1"/>
  <c r="L63" s="1"/>
  <c r="I65"/>
  <c r="J65" s="1"/>
  <c r="L65" s="1"/>
  <c r="I67"/>
  <c r="J67" s="1"/>
  <c r="L67" s="1"/>
  <c r="I69"/>
  <c r="I71"/>
  <c r="J71" s="1"/>
  <c r="L71" s="1"/>
  <c r="I73"/>
  <c r="J73" s="1"/>
  <c r="L73" s="1"/>
  <c r="I75"/>
  <c r="J75" s="1"/>
  <c r="L75" s="1"/>
  <c r="I77"/>
  <c r="I79"/>
  <c r="J79" s="1"/>
  <c r="L79" s="1"/>
  <c r="I81"/>
  <c r="J81" s="1"/>
  <c r="L81" s="1"/>
  <c r="I83"/>
  <c r="J83" s="1"/>
  <c r="L83" s="1"/>
  <c r="I85"/>
  <c r="I87"/>
  <c r="J87" s="1"/>
  <c r="L87" s="1"/>
  <c r="I89"/>
  <c r="J89" s="1"/>
  <c r="L89" s="1"/>
  <c r="I91"/>
  <c r="J91" s="1"/>
  <c r="L91" s="1"/>
  <c r="I93"/>
  <c r="I97"/>
  <c r="J97" s="1"/>
  <c r="L97" s="1"/>
  <c r="I99"/>
  <c r="J99" s="1"/>
  <c r="L99" s="1"/>
  <c r="I101"/>
  <c r="J101" s="1"/>
  <c r="L101" s="1"/>
  <c r="I103"/>
  <c r="I107"/>
  <c r="J107" s="1"/>
  <c r="L107" s="1"/>
  <c r="I109"/>
  <c r="J109" s="1"/>
  <c r="L109" s="1"/>
  <c r="I111"/>
  <c r="J111" s="1"/>
  <c r="L111" s="1"/>
  <c r="I113"/>
  <c r="I115"/>
  <c r="J115" s="1"/>
  <c r="L115" s="1"/>
  <c r="I117"/>
  <c r="J117" s="1"/>
  <c r="L117" s="1"/>
  <c r="I119"/>
  <c r="J119" s="1"/>
  <c r="L119" s="1"/>
  <c r="I121"/>
  <c r="I123"/>
  <c r="J123" s="1"/>
  <c r="L123" s="1"/>
  <c r="I125"/>
  <c r="J125" s="1"/>
  <c r="L125" s="1"/>
  <c r="I127"/>
  <c r="J127" s="1"/>
  <c r="L127" s="1"/>
  <c r="I129"/>
  <c r="I131"/>
  <c r="J131" s="1"/>
  <c r="L131" s="1"/>
  <c r="I133"/>
  <c r="J133" s="1"/>
  <c r="L133" s="1"/>
  <c r="I137"/>
  <c r="J137" s="1"/>
  <c r="L137" s="1"/>
  <c r="I139"/>
  <c r="I141"/>
  <c r="J141" s="1"/>
  <c r="L141" s="1"/>
  <c r="I143"/>
  <c r="J143" s="1"/>
  <c r="L143" s="1"/>
  <c r="I145"/>
  <c r="J145" s="1"/>
  <c r="L145" s="1"/>
  <c r="I147"/>
  <c r="I149"/>
  <c r="J149" s="1"/>
  <c r="L149" s="1"/>
  <c r="I151"/>
  <c r="J151" s="1"/>
  <c r="L151" s="1"/>
  <c r="I153"/>
  <c r="J153" s="1"/>
  <c r="L153" s="1"/>
  <c r="I155"/>
  <c r="I159"/>
  <c r="J159" s="1"/>
  <c r="L159" s="1"/>
  <c r="I161"/>
  <c r="J161" s="1"/>
  <c r="L161" s="1"/>
  <c r="I163"/>
  <c r="J163" s="1"/>
  <c r="L163" s="1"/>
  <c r="I165"/>
  <c r="I167"/>
  <c r="J167" s="1"/>
  <c r="L167" s="1"/>
  <c r="I169"/>
  <c r="J169" s="1"/>
  <c r="L169" s="1"/>
  <c r="I171"/>
  <c r="J171" s="1"/>
  <c r="L171" s="1"/>
  <c r="I173"/>
  <c r="I175"/>
  <c r="J175" s="1"/>
  <c r="L175" s="1"/>
  <c r="I177"/>
  <c r="J177" s="1"/>
  <c r="L177" s="1"/>
  <c r="I179"/>
  <c r="J179" s="1"/>
  <c r="L179" s="1"/>
  <c r="I181"/>
  <c r="I183"/>
  <c r="J183" s="1"/>
  <c r="L183" s="1"/>
  <c r="I185"/>
  <c r="J185" s="1"/>
  <c r="L185" s="1"/>
  <c r="I187"/>
  <c r="J187" s="1"/>
  <c r="L187" s="1"/>
  <c r="I189"/>
  <c r="I192"/>
  <c r="I194"/>
  <c r="J194" s="1"/>
  <c r="L194" s="1"/>
  <c r="I195"/>
  <c r="I197"/>
  <c r="I200"/>
  <c r="I202"/>
  <c r="J202" s="1"/>
  <c r="L202" s="1"/>
  <c r="I203"/>
  <c r="I205"/>
  <c r="I208"/>
  <c r="I210"/>
  <c r="J210" s="1"/>
  <c r="L210" s="1"/>
  <c r="I211"/>
  <c r="I213"/>
  <c r="I216"/>
  <c r="I218"/>
  <c r="J218" s="1"/>
  <c r="L218" s="1"/>
  <c r="I219"/>
  <c r="I221"/>
  <c r="I224"/>
  <c r="I226"/>
  <c r="J226" s="1"/>
  <c r="L226" s="1"/>
  <c r="I227"/>
  <c r="I229"/>
  <c r="J229" s="1"/>
  <c r="L229" s="1"/>
  <c r="I231"/>
  <c r="I233"/>
  <c r="J233" s="1"/>
  <c r="L233" s="1"/>
  <c r="I235"/>
  <c r="I237"/>
  <c r="J237" s="1"/>
  <c r="L237" s="1"/>
  <c r="I239"/>
  <c r="I241"/>
  <c r="J241" s="1"/>
  <c r="L241" s="1"/>
  <c r="I243"/>
  <c r="I245"/>
  <c r="J245" s="1"/>
  <c r="L245" s="1"/>
  <c r="I247"/>
  <c r="I249"/>
  <c r="J249" s="1"/>
  <c r="L249" s="1"/>
  <c r="I251"/>
  <c r="I253"/>
  <c r="J253" s="1"/>
  <c r="L253" s="1"/>
  <c r="I255"/>
  <c r="I257"/>
  <c r="J257" s="1"/>
  <c r="L257" s="1"/>
  <c r="I259"/>
  <c r="I261"/>
  <c r="J261" s="1"/>
  <c r="L261" s="1"/>
  <c r="I263"/>
  <c r="I265"/>
  <c r="J265" s="1"/>
  <c r="L265" s="1"/>
  <c r="I267"/>
  <c r="I269"/>
  <c r="J269" s="1"/>
  <c r="L269" s="1"/>
  <c r="I271"/>
  <c r="I273"/>
  <c r="J273" s="1"/>
  <c r="L273" s="1"/>
  <c r="I275"/>
  <c r="I277"/>
  <c r="J277" s="1"/>
  <c r="L277" s="1"/>
  <c r="I279"/>
  <c r="I281"/>
  <c r="J281" s="1"/>
  <c r="L281" s="1"/>
  <c r="I283"/>
  <c r="I285"/>
  <c r="J285" s="1"/>
  <c r="L285" s="1"/>
  <c r="I287"/>
  <c r="I289"/>
  <c r="J289" s="1"/>
  <c r="L289" s="1"/>
  <c r="I291"/>
  <c r="I295"/>
  <c r="J295" s="1"/>
  <c r="L295" s="1"/>
  <c r="I297"/>
  <c r="I299"/>
  <c r="J299" s="1"/>
  <c r="L299" s="1"/>
  <c r="I301"/>
  <c r="I303"/>
  <c r="J303" s="1"/>
  <c r="L303" s="1"/>
  <c r="I305"/>
  <c r="I307"/>
  <c r="J307" s="1"/>
  <c r="L307" s="1"/>
  <c r="I309"/>
  <c r="I311"/>
  <c r="J311" s="1"/>
  <c r="L311" s="1"/>
  <c r="I313"/>
  <c r="I315"/>
  <c r="J315" s="1"/>
  <c r="L315" s="1"/>
  <c r="I317"/>
  <c r="I319"/>
  <c r="J319" s="1"/>
  <c r="L319" s="1"/>
  <c r="I321"/>
  <c r="I323"/>
  <c r="J323" s="1"/>
  <c r="L323" s="1"/>
  <c r="I325"/>
  <c r="I327"/>
  <c r="J327" s="1"/>
  <c r="L327" s="1"/>
  <c r="I329"/>
  <c r="I331"/>
  <c r="J331" s="1"/>
  <c r="L331" s="1"/>
  <c r="I333"/>
  <c r="I335"/>
  <c r="J335" s="1"/>
  <c r="L335" s="1"/>
  <c r="I337"/>
  <c r="I339"/>
  <c r="J339" s="1"/>
  <c r="L339" s="1"/>
  <c r="I341"/>
  <c r="I343"/>
  <c r="I345"/>
  <c r="I348"/>
  <c r="I350"/>
  <c r="J350" s="1"/>
  <c r="L350" s="1"/>
  <c r="I351"/>
  <c r="I353"/>
  <c r="I356"/>
  <c r="I358"/>
  <c r="J358" s="1"/>
  <c r="L358" s="1"/>
  <c r="I359"/>
  <c r="I361"/>
  <c r="I364"/>
  <c r="I366"/>
  <c r="J366" s="1"/>
  <c r="L366" s="1"/>
  <c r="I367"/>
  <c r="I369"/>
  <c r="I371"/>
  <c r="I373"/>
  <c r="I375"/>
  <c r="I377"/>
  <c r="I379"/>
  <c r="I381"/>
  <c r="I383"/>
  <c r="I385"/>
  <c r="I387"/>
  <c r="I389"/>
  <c r="I391"/>
  <c r="I393"/>
  <c r="I395"/>
  <c r="I397"/>
  <c r="I399"/>
  <c r="I401"/>
  <c r="I403"/>
  <c r="I405"/>
  <c r="I407"/>
  <c r="I409"/>
  <c r="I411"/>
  <c r="I413"/>
  <c r="I415"/>
  <c r="I417"/>
  <c r="I419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3"/>
  <c r="I467"/>
  <c r="I469"/>
  <c r="I471"/>
  <c r="I473"/>
  <c r="I475"/>
  <c r="I477"/>
  <c r="I479"/>
  <c r="I483"/>
  <c r="I485"/>
  <c r="I487"/>
  <c r="I489"/>
  <c r="I491"/>
  <c r="I493"/>
  <c r="I495"/>
  <c r="I497"/>
  <c r="I499"/>
  <c r="I501"/>
  <c r="I503"/>
  <c r="I505"/>
  <c r="I507"/>
  <c r="I509"/>
  <c r="I511"/>
  <c r="I513"/>
  <c r="I515"/>
  <c r="J19"/>
  <c r="L19" s="1"/>
  <c r="J29"/>
  <c r="L29" s="1"/>
  <c r="J37"/>
  <c r="L37" s="1"/>
  <c r="J45"/>
  <c r="L45" s="1"/>
  <c r="J53"/>
  <c r="L53" s="1"/>
  <c r="J61"/>
  <c r="L61" s="1"/>
  <c r="J69"/>
  <c r="L69" s="1"/>
  <c r="J77"/>
  <c r="L77" s="1"/>
  <c r="J85"/>
  <c r="L85" s="1"/>
  <c r="J93"/>
  <c r="L93" s="1"/>
  <c r="J103"/>
  <c r="L103" s="1"/>
  <c r="J113"/>
  <c r="L113" s="1"/>
  <c r="J121"/>
  <c r="L121" s="1"/>
  <c r="J129"/>
  <c r="L129" s="1"/>
  <c r="J139"/>
  <c r="L139" s="1"/>
  <c r="J147"/>
  <c r="L147" s="1"/>
  <c r="J155"/>
  <c r="L155" s="1"/>
  <c r="J165"/>
  <c r="L165" s="1"/>
  <c r="J173"/>
  <c r="L173" s="1"/>
  <c r="J181"/>
  <c r="L181" s="1"/>
  <c r="J189"/>
  <c r="L189" s="1"/>
  <c r="J18"/>
  <c r="L18" s="1"/>
  <c r="J20"/>
  <c r="L20" s="1"/>
  <c r="J22"/>
  <c r="L22" s="1"/>
  <c r="J24"/>
  <c r="L24" s="1"/>
  <c r="J28"/>
  <c r="L28" s="1"/>
  <c r="J30"/>
  <c r="L30" s="1"/>
  <c r="J32"/>
  <c r="L32" s="1"/>
  <c r="J34"/>
  <c r="L34" s="1"/>
  <c r="J38"/>
  <c r="L38" s="1"/>
  <c r="J40"/>
  <c r="L40" s="1"/>
  <c r="J44"/>
  <c r="L44" s="1"/>
  <c r="J46"/>
  <c r="L46" s="1"/>
  <c r="J48"/>
  <c r="L48" s="1"/>
  <c r="J50"/>
  <c r="L50" s="1"/>
  <c r="J52"/>
  <c r="L52" s="1"/>
  <c r="J54"/>
  <c r="L54" s="1"/>
  <c r="J56"/>
  <c r="L56" s="1"/>
  <c r="J58"/>
  <c r="L58" s="1"/>
  <c r="J60"/>
  <c r="L60" s="1"/>
  <c r="J62"/>
  <c r="L62" s="1"/>
  <c r="J64"/>
  <c r="L64" s="1"/>
  <c r="J66"/>
  <c r="L66" s="1"/>
  <c r="J68"/>
  <c r="L68" s="1"/>
  <c r="J70"/>
  <c r="L70" s="1"/>
  <c r="J72"/>
  <c r="L72" s="1"/>
  <c r="J74"/>
  <c r="L74" s="1"/>
  <c r="J76"/>
  <c r="L76" s="1"/>
  <c r="J78"/>
  <c r="L78" s="1"/>
  <c r="J80"/>
  <c r="L80" s="1"/>
  <c r="J82"/>
  <c r="L82" s="1"/>
  <c r="J84"/>
  <c r="L84" s="1"/>
  <c r="J86"/>
  <c r="L86" s="1"/>
  <c r="J88"/>
  <c r="L88" s="1"/>
  <c r="J90"/>
  <c r="L90" s="1"/>
  <c r="J92"/>
  <c r="L92" s="1"/>
  <c r="J94"/>
  <c r="L94" s="1"/>
  <c r="J96"/>
  <c r="L96" s="1"/>
  <c r="J98"/>
  <c r="L98" s="1"/>
  <c r="J100"/>
  <c r="L100" s="1"/>
  <c r="J102"/>
  <c r="L102" s="1"/>
  <c r="J104"/>
  <c r="L104" s="1"/>
  <c r="J106"/>
  <c r="L106" s="1"/>
  <c r="J108"/>
  <c r="L108" s="1"/>
  <c r="J110"/>
  <c r="L110" s="1"/>
  <c r="J112"/>
  <c r="L112" s="1"/>
  <c r="J114"/>
  <c r="L114" s="1"/>
  <c r="J116"/>
  <c r="L116" s="1"/>
  <c r="J118"/>
  <c r="L118" s="1"/>
  <c r="J120"/>
  <c r="L120" s="1"/>
  <c r="J122"/>
  <c r="L122" s="1"/>
  <c r="J124"/>
  <c r="L124" s="1"/>
  <c r="J126"/>
  <c r="L126" s="1"/>
  <c r="J128"/>
  <c r="L128" s="1"/>
  <c r="J130"/>
  <c r="L130" s="1"/>
  <c r="J132"/>
  <c r="L132" s="1"/>
  <c r="J134"/>
  <c r="L134" s="1"/>
  <c r="J136"/>
  <c r="L136" s="1"/>
  <c r="J138"/>
  <c r="L138" s="1"/>
  <c r="J140"/>
  <c r="L140" s="1"/>
  <c r="J142"/>
  <c r="L142" s="1"/>
  <c r="J144"/>
  <c r="L144" s="1"/>
  <c r="J146"/>
  <c r="L146" s="1"/>
  <c r="J148"/>
  <c r="L148" s="1"/>
  <c r="J150"/>
  <c r="L150" s="1"/>
  <c r="J152"/>
  <c r="L152" s="1"/>
  <c r="J154"/>
  <c r="L154" s="1"/>
  <c r="J156"/>
  <c r="L156" s="1"/>
  <c r="J158"/>
  <c r="L158" s="1"/>
  <c r="J160"/>
  <c r="L160" s="1"/>
  <c r="J162"/>
  <c r="L162" s="1"/>
  <c r="J164"/>
  <c r="L164" s="1"/>
  <c r="J166"/>
  <c r="L166" s="1"/>
  <c r="J168"/>
  <c r="L168" s="1"/>
  <c r="J170"/>
  <c r="L170" s="1"/>
  <c r="J172"/>
  <c r="L172" s="1"/>
  <c r="J174"/>
  <c r="L174" s="1"/>
  <c r="J176"/>
  <c r="L176" s="1"/>
  <c r="J178"/>
  <c r="L178" s="1"/>
  <c r="J180"/>
  <c r="L180" s="1"/>
  <c r="J182"/>
  <c r="L182" s="1"/>
  <c r="J184"/>
  <c r="L184" s="1"/>
  <c r="J186"/>
  <c r="L186" s="1"/>
  <c r="J188"/>
  <c r="L188" s="1"/>
  <c r="J191"/>
  <c r="L191" s="1"/>
  <c r="J192"/>
  <c r="L192" s="1"/>
  <c r="J195"/>
  <c r="L195" s="1"/>
  <c r="J196"/>
  <c r="L196" s="1"/>
  <c r="J199"/>
  <c r="L199" s="1"/>
  <c r="J200"/>
  <c r="L200" s="1"/>
  <c r="J203"/>
  <c r="L203" s="1"/>
  <c r="J204"/>
  <c r="L204" s="1"/>
  <c r="J207"/>
  <c r="L207" s="1"/>
  <c r="J208"/>
  <c r="L208" s="1"/>
  <c r="J211"/>
  <c r="L211" s="1"/>
  <c r="J212"/>
  <c r="L212" s="1"/>
  <c r="J215"/>
  <c r="L215" s="1"/>
  <c r="J216"/>
  <c r="L216" s="1"/>
  <c r="J219"/>
  <c r="L219" s="1"/>
  <c r="J220"/>
  <c r="L220" s="1"/>
  <c r="J223"/>
  <c r="L223" s="1"/>
  <c r="J224"/>
  <c r="L224" s="1"/>
  <c r="J227"/>
  <c r="L227" s="1"/>
  <c r="J231"/>
  <c r="L231" s="1"/>
  <c r="J235"/>
  <c r="L235" s="1"/>
  <c r="J239"/>
  <c r="L239" s="1"/>
  <c r="J243"/>
  <c r="L243" s="1"/>
  <c r="J247"/>
  <c r="L247" s="1"/>
  <c r="J251"/>
  <c r="L251" s="1"/>
  <c r="J255"/>
  <c r="L255" s="1"/>
  <c r="J259"/>
  <c r="L259" s="1"/>
  <c r="J263"/>
  <c r="L263" s="1"/>
  <c r="J267"/>
  <c r="L267" s="1"/>
  <c r="J271"/>
  <c r="L271" s="1"/>
  <c r="J275"/>
  <c r="L275" s="1"/>
  <c r="J279"/>
  <c r="L279" s="1"/>
  <c r="J283"/>
  <c r="L283" s="1"/>
  <c r="J287"/>
  <c r="L287" s="1"/>
  <c r="J291"/>
  <c r="L291" s="1"/>
  <c r="J297"/>
  <c r="L297" s="1"/>
  <c r="J301"/>
  <c r="L301" s="1"/>
  <c r="J305"/>
  <c r="L305" s="1"/>
  <c r="J309"/>
  <c r="L309" s="1"/>
  <c r="J313"/>
  <c r="L313" s="1"/>
  <c r="J317"/>
  <c r="L317" s="1"/>
  <c r="J321"/>
  <c r="L321" s="1"/>
  <c r="J325"/>
  <c r="L325" s="1"/>
  <c r="J329"/>
  <c r="L329" s="1"/>
  <c r="J333"/>
  <c r="L333" s="1"/>
  <c r="J337"/>
  <c r="L337" s="1"/>
  <c r="J341"/>
  <c r="L341" s="1"/>
  <c r="J228"/>
  <c r="L228" s="1"/>
  <c r="J230"/>
  <c r="L230" s="1"/>
  <c r="J232"/>
  <c r="L232" s="1"/>
  <c r="J234"/>
  <c r="L234" s="1"/>
  <c r="J236"/>
  <c r="L236" s="1"/>
  <c r="J238"/>
  <c r="L238" s="1"/>
  <c r="J240"/>
  <c r="L240" s="1"/>
  <c r="J242"/>
  <c r="L242" s="1"/>
  <c r="J244"/>
  <c r="L244" s="1"/>
  <c r="J246"/>
  <c r="L246" s="1"/>
  <c r="J248"/>
  <c r="L248" s="1"/>
  <c r="J250"/>
  <c r="L250" s="1"/>
  <c r="J252"/>
  <c r="L252" s="1"/>
  <c r="J254"/>
  <c r="L254" s="1"/>
  <c r="J258"/>
  <c r="L258" s="1"/>
  <c r="J260"/>
  <c r="L260" s="1"/>
  <c r="J262"/>
  <c r="L262" s="1"/>
  <c r="J264"/>
  <c r="L264" s="1"/>
  <c r="J266"/>
  <c r="L266" s="1"/>
  <c r="J268"/>
  <c r="L268" s="1"/>
  <c r="J270"/>
  <c r="L270" s="1"/>
  <c r="J272"/>
  <c r="L272" s="1"/>
  <c r="J274"/>
  <c r="L274" s="1"/>
  <c r="J276"/>
  <c r="L276" s="1"/>
  <c r="J278"/>
  <c r="L278" s="1"/>
  <c r="J280"/>
  <c r="L280" s="1"/>
  <c r="J282"/>
  <c r="L282" s="1"/>
  <c r="J284"/>
  <c r="L284" s="1"/>
  <c r="J286"/>
  <c r="L286" s="1"/>
  <c r="J288"/>
  <c r="L288" s="1"/>
  <c r="J290"/>
  <c r="L290" s="1"/>
  <c r="J292"/>
  <c r="L292" s="1"/>
  <c r="J294"/>
  <c r="L294" s="1"/>
  <c r="J296"/>
  <c r="L296" s="1"/>
  <c r="J298"/>
  <c r="L298" s="1"/>
  <c r="J300"/>
  <c r="L300" s="1"/>
  <c r="J302"/>
  <c r="L302" s="1"/>
  <c r="J304"/>
  <c r="L304" s="1"/>
  <c r="J306"/>
  <c r="L306" s="1"/>
  <c r="J308"/>
  <c r="L308" s="1"/>
  <c r="J310"/>
  <c r="L310" s="1"/>
  <c r="J312"/>
  <c r="L312" s="1"/>
  <c r="J314"/>
  <c r="L314" s="1"/>
  <c r="J316"/>
  <c r="L316" s="1"/>
  <c r="J318"/>
  <c r="L318" s="1"/>
  <c r="J320"/>
  <c r="L320" s="1"/>
  <c r="J322"/>
  <c r="L322" s="1"/>
  <c r="J324"/>
  <c r="L324" s="1"/>
  <c r="J326"/>
  <c r="L326" s="1"/>
  <c r="J328"/>
  <c r="L328" s="1"/>
  <c r="J330"/>
  <c r="L330" s="1"/>
  <c r="J332"/>
  <c r="L332" s="1"/>
  <c r="J334"/>
  <c r="L334" s="1"/>
  <c r="J336"/>
  <c r="L336" s="1"/>
  <c r="J338"/>
  <c r="L338" s="1"/>
  <c r="J340"/>
  <c r="L340" s="1"/>
  <c r="J342"/>
  <c r="L342" s="1"/>
  <c r="J193"/>
  <c r="L193" s="1"/>
  <c r="J197"/>
  <c r="L197" s="1"/>
  <c r="J201"/>
  <c r="L201" s="1"/>
  <c r="J205"/>
  <c r="L205" s="1"/>
  <c r="J209"/>
  <c r="L209" s="1"/>
  <c r="J213"/>
  <c r="L213" s="1"/>
  <c r="J217"/>
  <c r="L217" s="1"/>
  <c r="J221"/>
  <c r="L221" s="1"/>
  <c r="J225"/>
  <c r="L225" s="1"/>
  <c r="J345"/>
  <c r="L345" s="1"/>
  <c r="J349"/>
  <c r="L349" s="1"/>
  <c r="J353"/>
  <c r="L353" s="1"/>
  <c r="J357"/>
  <c r="L357" s="1"/>
  <c r="J361"/>
  <c r="L361" s="1"/>
  <c r="J365"/>
  <c r="L365" s="1"/>
  <c r="J369"/>
  <c r="L369" s="1"/>
  <c r="J371"/>
  <c r="L371" s="1"/>
  <c r="J373"/>
  <c r="L373" s="1"/>
  <c r="J375"/>
  <c r="L375" s="1"/>
  <c r="J377"/>
  <c r="L377" s="1"/>
  <c r="J379"/>
  <c r="L379" s="1"/>
  <c r="J381"/>
  <c r="L381" s="1"/>
  <c r="J383"/>
  <c r="L383" s="1"/>
  <c r="J385"/>
  <c r="L385" s="1"/>
  <c r="J387"/>
  <c r="L387" s="1"/>
  <c r="J389"/>
  <c r="L389" s="1"/>
  <c r="J391"/>
  <c r="L391" s="1"/>
  <c r="J393"/>
  <c r="L393" s="1"/>
  <c r="J395"/>
  <c r="L395" s="1"/>
  <c r="J397"/>
  <c r="L397" s="1"/>
  <c r="J399"/>
  <c r="L399" s="1"/>
  <c r="J401"/>
  <c r="L401" s="1"/>
  <c r="J403"/>
  <c r="L403" s="1"/>
  <c r="J405"/>
  <c r="L405" s="1"/>
  <c r="J407"/>
  <c r="L407" s="1"/>
  <c r="J409"/>
  <c r="L409" s="1"/>
  <c r="J411"/>
  <c r="L411" s="1"/>
  <c r="J413"/>
  <c r="L413" s="1"/>
  <c r="J415"/>
  <c r="L415" s="1"/>
  <c r="J417"/>
  <c r="L417" s="1"/>
  <c r="J419"/>
  <c r="L419" s="1"/>
  <c r="J423"/>
  <c r="L423" s="1"/>
  <c r="J425"/>
  <c r="L425" s="1"/>
  <c r="J427"/>
  <c r="L427" s="1"/>
  <c r="J429"/>
  <c r="L429" s="1"/>
  <c r="J431"/>
  <c r="L431" s="1"/>
  <c r="J433"/>
  <c r="L433" s="1"/>
  <c r="J435"/>
  <c r="L435" s="1"/>
  <c r="J437"/>
  <c r="L437" s="1"/>
  <c r="J439"/>
  <c r="L439" s="1"/>
  <c r="J441"/>
  <c r="L441" s="1"/>
  <c r="J443"/>
  <c r="L443" s="1"/>
  <c r="J445"/>
  <c r="L445" s="1"/>
  <c r="J447"/>
  <c r="L447" s="1"/>
  <c r="J449"/>
  <c r="L449" s="1"/>
  <c r="J451"/>
  <c r="L451" s="1"/>
  <c r="J453"/>
  <c r="L453" s="1"/>
  <c r="J455"/>
  <c r="L455" s="1"/>
  <c r="J457"/>
  <c r="L457" s="1"/>
  <c r="J459"/>
  <c r="L459" s="1"/>
  <c r="J461"/>
  <c r="L461" s="1"/>
  <c r="J463"/>
  <c r="L463" s="1"/>
  <c r="J467"/>
  <c r="L467" s="1"/>
  <c r="J469"/>
  <c r="L469" s="1"/>
  <c r="J471"/>
  <c r="L471" s="1"/>
  <c r="J473"/>
  <c r="L473" s="1"/>
  <c r="J475"/>
  <c r="L475" s="1"/>
  <c r="J477"/>
  <c r="L477" s="1"/>
  <c r="J479"/>
  <c r="L479" s="1"/>
  <c r="M478" s="1"/>
  <c r="J483"/>
  <c r="L483" s="1"/>
  <c r="J485"/>
  <c r="L485" s="1"/>
  <c r="J487"/>
  <c r="L487" s="1"/>
  <c r="J489"/>
  <c r="L489" s="1"/>
  <c r="J491"/>
  <c r="L491" s="1"/>
  <c r="J493"/>
  <c r="L493" s="1"/>
  <c r="J495"/>
  <c r="L495" s="1"/>
  <c r="J497"/>
  <c r="L497" s="1"/>
  <c r="J499"/>
  <c r="L499" s="1"/>
  <c r="J501"/>
  <c r="L501" s="1"/>
  <c r="J503"/>
  <c r="L503" s="1"/>
  <c r="J505"/>
  <c r="L505" s="1"/>
  <c r="J507"/>
  <c r="L507" s="1"/>
  <c r="J509"/>
  <c r="L509" s="1"/>
  <c r="J511"/>
  <c r="L511" s="1"/>
  <c r="J513"/>
  <c r="L513" s="1"/>
  <c r="J515"/>
  <c r="L515" s="1"/>
  <c r="J517"/>
  <c r="L517" s="1"/>
  <c r="J518"/>
  <c r="J370"/>
  <c r="L370" s="1"/>
  <c r="J372"/>
  <c r="L372" s="1"/>
  <c r="J374"/>
  <c r="L374" s="1"/>
  <c r="J376"/>
  <c r="L376" s="1"/>
  <c r="J378"/>
  <c r="L378" s="1"/>
  <c r="J380"/>
  <c r="L380" s="1"/>
  <c r="J382"/>
  <c r="L382" s="1"/>
  <c r="J384"/>
  <c r="L384" s="1"/>
  <c r="J386"/>
  <c r="L386" s="1"/>
  <c r="J388"/>
  <c r="L388" s="1"/>
  <c r="J390"/>
  <c r="L390" s="1"/>
  <c r="J392"/>
  <c r="L392" s="1"/>
  <c r="J394"/>
  <c r="L394" s="1"/>
  <c r="J396"/>
  <c r="L396" s="1"/>
  <c r="J398"/>
  <c r="L398" s="1"/>
  <c r="J400"/>
  <c r="L400" s="1"/>
  <c r="J402"/>
  <c r="L402" s="1"/>
  <c r="J404"/>
  <c r="L404" s="1"/>
  <c r="J406"/>
  <c r="L406" s="1"/>
  <c r="J408"/>
  <c r="L408" s="1"/>
  <c r="J410"/>
  <c r="L410" s="1"/>
  <c r="J414"/>
  <c r="L414" s="1"/>
  <c r="J416"/>
  <c r="L416" s="1"/>
  <c r="J418"/>
  <c r="L418" s="1"/>
  <c r="J420"/>
  <c r="L420" s="1"/>
  <c r="J422"/>
  <c r="L422" s="1"/>
  <c r="J424"/>
  <c r="L424" s="1"/>
  <c r="J426"/>
  <c r="L426" s="1"/>
  <c r="J428"/>
  <c r="L428" s="1"/>
  <c r="J430"/>
  <c r="L430" s="1"/>
  <c r="J432"/>
  <c r="L432" s="1"/>
  <c r="J434"/>
  <c r="L434" s="1"/>
  <c r="J436"/>
  <c r="L436" s="1"/>
  <c r="J438"/>
  <c r="L438" s="1"/>
  <c r="J440"/>
  <c r="L440" s="1"/>
  <c r="J442"/>
  <c r="L442" s="1"/>
  <c r="J446"/>
  <c r="L446" s="1"/>
  <c r="J448"/>
  <c r="L448" s="1"/>
  <c r="J450"/>
  <c r="L450" s="1"/>
  <c r="J452"/>
  <c r="L452" s="1"/>
  <c r="J454"/>
  <c r="L454" s="1"/>
  <c r="J456"/>
  <c r="L456" s="1"/>
  <c r="J460"/>
  <c r="L460" s="1"/>
  <c r="J462"/>
  <c r="L462" s="1"/>
  <c r="J464"/>
  <c r="L464" s="1"/>
  <c r="M458" s="1"/>
  <c r="J466"/>
  <c r="L466" s="1"/>
  <c r="J468"/>
  <c r="L468" s="1"/>
  <c r="J470"/>
  <c r="L470" s="1"/>
  <c r="J472"/>
  <c r="L472" s="1"/>
  <c r="J474"/>
  <c r="L474" s="1"/>
  <c r="J476"/>
  <c r="L476" s="1"/>
  <c r="J480"/>
  <c r="L480" s="1"/>
  <c r="J482"/>
  <c r="L482" s="1"/>
  <c r="M481" s="1"/>
  <c r="J484"/>
  <c r="L484" s="1"/>
  <c r="J488"/>
  <c r="L488" s="1"/>
  <c r="J490"/>
  <c r="L490" s="1"/>
  <c r="J492"/>
  <c r="L492" s="1"/>
  <c r="J496"/>
  <c r="L496" s="1"/>
  <c r="J498"/>
  <c r="L498" s="1"/>
  <c r="J500"/>
  <c r="L500" s="1"/>
  <c r="J504"/>
  <c r="L504" s="1"/>
  <c r="J506"/>
  <c r="L506" s="1"/>
  <c r="J508"/>
  <c r="L508" s="1"/>
  <c r="J510"/>
  <c r="L510" s="1"/>
  <c r="J512"/>
  <c r="L512" s="1"/>
  <c r="J514"/>
  <c r="L514" s="1"/>
  <c r="J516"/>
  <c r="L516" s="1"/>
  <c r="J343"/>
  <c r="L343" s="1"/>
  <c r="J344"/>
  <c r="L344" s="1"/>
  <c r="J347"/>
  <c r="L347" s="1"/>
  <c r="J348"/>
  <c r="L348" s="1"/>
  <c r="J351"/>
  <c r="L351" s="1"/>
  <c r="J352"/>
  <c r="L352" s="1"/>
  <c r="J355"/>
  <c r="L355" s="1"/>
  <c r="J356"/>
  <c r="L356" s="1"/>
  <c r="J359"/>
  <c r="L359" s="1"/>
  <c r="J360"/>
  <c r="L360" s="1"/>
  <c r="J363"/>
  <c r="L363" s="1"/>
  <c r="J364"/>
  <c r="L364" s="1"/>
  <c r="J367"/>
  <c r="L367" s="1"/>
  <c r="J368"/>
  <c r="L368" s="1"/>
  <c r="L518"/>
  <c r="I19" i="1"/>
  <c r="J19" s="1"/>
  <c r="L19" s="1"/>
  <c r="I23"/>
  <c r="J23" s="1"/>
  <c r="L23" s="1"/>
  <c r="I24"/>
  <c r="I28"/>
  <c r="I31"/>
  <c r="I33"/>
  <c r="J33" s="1"/>
  <c r="L33" s="1"/>
  <c r="I34"/>
  <c r="J34" s="1"/>
  <c r="L34" s="1"/>
  <c r="I36"/>
  <c r="I39"/>
  <c r="I43"/>
  <c r="J43" s="1"/>
  <c r="L43" s="1"/>
  <c r="I44"/>
  <c r="J44" s="1"/>
  <c r="L44" s="1"/>
  <c r="I46"/>
  <c r="I48"/>
  <c r="J48" s="1"/>
  <c r="L48" s="1"/>
  <c r="I51"/>
  <c r="I53"/>
  <c r="J53" s="1"/>
  <c r="L53" s="1"/>
  <c r="I54"/>
  <c r="I56"/>
  <c r="J56" s="1"/>
  <c r="L56" s="1"/>
  <c r="I59"/>
  <c r="I61"/>
  <c r="J61" s="1"/>
  <c r="L61" s="1"/>
  <c r="I62"/>
  <c r="J65"/>
  <c r="L65" s="1"/>
  <c r="J128"/>
  <c r="L128" s="1"/>
  <c r="J146"/>
  <c r="L146" s="1"/>
  <c r="J160"/>
  <c r="L160" s="1"/>
  <c r="I64"/>
  <c r="J64" s="1"/>
  <c r="L64" s="1"/>
  <c r="I67"/>
  <c r="I69"/>
  <c r="J69" s="1"/>
  <c r="L69" s="1"/>
  <c r="I70"/>
  <c r="I72"/>
  <c r="J72" s="1"/>
  <c r="L72" s="1"/>
  <c r="I75"/>
  <c r="I77"/>
  <c r="J77" s="1"/>
  <c r="L77" s="1"/>
  <c r="I78"/>
  <c r="I80"/>
  <c r="I82"/>
  <c r="I84"/>
  <c r="I86"/>
  <c r="I88"/>
  <c r="I90"/>
  <c r="I94"/>
  <c r="I96"/>
  <c r="I98"/>
  <c r="I100"/>
  <c r="I102"/>
  <c r="I106"/>
  <c r="I108"/>
  <c r="I110"/>
  <c r="I112"/>
  <c r="I114"/>
  <c r="I116"/>
  <c r="I118"/>
  <c r="I120"/>
  <c r="I122"/>
  <c r="I125"/>
  <c r="J125" s="1"/>
  <c r="L125" s="1"/>
  <c r="I127"/>
  <c r="I130"/>
  <c r="I134"/>
  <c r="J134" s="1"/>
  <c r="L134" s="1"/>
  <c r="I135"/>
  <c r="J135" s="1"/>
  <c r="L135" s="1"/>
  <c r="I137"/>
  <c r="I140"/>
  <c r="I142"/>
  <c r="J142" s="1"/>
  <c r="L142" s="1"/>
  <c r="I143"/>
  <c r="J143" s="1"/>
  <c r="L143" s="1"/>
  <c r="I145"/>
  <c r="I148"/>
  <c r="I150"/>
  <c r="J150" s="1"/>
  <c r="L150" s="1"/>
  <c r="I154"/>
  <c r="I156"/>
  <c r="J156" s="1"/>
  <c r="L156" s="1"/>
  <c r="I157"/>
  <c r="J157" s="1"/>
  <c r="L157" s="1"/>
  <c r="I159"/>
  <c r="I162"/>
  <c r="I164"/>
  <c r="J164" s="1"/>
  <c r="L164" s="1"/>
  <c r="I165"/>
  <c r="J165" s="1"/>
  <c r="L165" s="1"/>
  <c r="I167"/>
  <c r="I170"/>
  <c r="I172"/>
  <c r="J172" s="1"/>
  <c r="L172" s="1"/>
  <c r="I173"/>
  <c r="J173" s="1"/>
  <c r="L173" s="1"/>
  <c r="I175"/>
  <c r="I178"/>
  <c r="I180"/>
  <c r="J180" s="1"/>
  <c r="L180" s="1"/>
  <c r="I181"/>
  <c r="J181" s="1"/>
  <c r="L181" s="1"/>
  <c r="I183"/>
  <c r="I186"/>
  <c r="I188"/>
  <c r="J188" s="1"/>
  <c r="L188" s="1"/>
  <c r="I189"/>
  <c r="J189" s="1"/>
  <c r="L189" s="1"/>
  <c r="I191"/>
  <c r="I194"/>
  <c r="I196"/>
  <c r="J196" s="1"/>
  <c r="L196" s="1"/>
  <c r="I197"/>
  <c r="J197" s="1"/>
  <c r="L197" s="1"/>
  <c r="I199"/>
  <c r="I202"/>
  <c r="I204"/>
  <c r="J204" s="1"/>
  <c r="L204" s="1"/>
  <c r="I205"/>
  <c r="J205" s="1"/>
  <c r="L205" s="1"/>
  <c r="I207"/>
  <c r="I210"/>
  <c r="I212"/>
  <c r="J212" s="1"/>
  <c r="L212" s="1"/>
  <c r="I213"/>
  <c r="J213" s="1"/>
  <c r="L213" s="1"/>
  <c r="I215"/>
  <c r="I218"/>
  <c r="I220"/>
  <c r="J220" s="1"/>
  <c r="L220" s="1"/>
  <c r="I221"/>
  <c r="J221" s="1"/>
  <c r="L221" s="1"/>
  <c r="I225"/>
  <c r="I228"/>
  <c r="J228" s="1"/>
  <c r="L228" s="1"/>
  <c r="I230"/>
  <c r="J230" s="1"/>
  <c r="L230" s="1"/>
  <c r="I231"/>
  <c r="I233"/>
  <c r="I236"/>
  <c r="J236" s="1"/>
  <c r="L236" s="1"/>
  <c r="I238"/>
  <c r="J238" s="1"/>
  <c r="L238" s="1"/>
  <c r="I239"/>
  <c r="I241"/>
  <c r="I244"/>
  <c r="J244" s="1"/>
  <c r="L244" s="1"/>
  <c r="I246"/>
  <c r="J246" s="1"/>
  <c r="L246" s="1"/>
  <c r="I247"/>
  <c r="I249"/>
  <c r="I252"/>
  <c r="J252" s="1"/>
  <c r="L252" s="1"/>
  <c r="I254"/>
  <c r="J254" s="1"/>
  <c r="L254" s="1"/>
  <c r="I255"/>
  <c r="I257"/>
  <c r="I262"/>
  <c r="I264"/>
  <c r="J264" s="1"/>
  <c r="L264" s="1"/>
  <c r="I265"/>
  <c r="J265" s="1"/>
  <c r="L265" s="1"/>
  <c r="I267"/>
  <c r="I270"/>
  <c r="I272"/>
  <c r="J272" s="1"/>
  <c r="L272" s="1"/>
  <c r="I273"/>
  <c r="J273" s="1"/>
  <c r="L273" s="1"/>
  <c r="I275"/>
  <c r="I278"/>
  <c r="I280"/>
  <c r="J280" s="1"/>
  <c r="L280" s="1"/>
  <c r="I281"/>
  <c r="J281" s="1"/>
  <c r="L281" s="1"/>
  <c r="I283"/>
  <c r="I286"/>
  <c r="I288"/>
  <c r="J288" s="1"/>
  <c r="L288" s="1"/>
  <c r="I289"/>
  <c r="J289" s="1"/>
  <c r="L289" s="1"/>
  <c r="I291"/>
  <c r="I294"/>
  <c r="I296"/>
  <c r="J296" s="1"/>
  <c r="L296" s="1"/>
  <c r="I297"/>
  <c r="J297" s="1"/>
  <c r="L297" s="1"/>
  <c r="I299"/>
  <c r="I302"/>
  <c r="I304"/>
  <c r="J304" s="1"/>
  <c r="L304" s="1"/>
  <c r="I305"/>
  <c r="J305" s="1"/>
  <c r="L305" s="1"/>
  <c r="I307"/>
  <c r="I310"/>
  <c r="I312"/>
  <c r="J312" s="1"/>
  <c r="L312" s="1"/>
  <c r="I313"/>
  <c r="J313" s="1"/>
  <c r="L313" s="1"/>
  <c r="I315"/>
  <c r="I318"/>
  <c r="I320"/>
  <c r="J320" s="1"/>
  <c r="L320" s="1"/>
  <c r="I321"/>
  <c r="J321" s="1"/>
  <c r="L321" s="1"/>
  <c r="I323"/>
  <c r="I326"/>
  <c r="I328"/>
  <c r="J328" s="1"/>
  <c r="L328" s="1"/>
  <c r="I329"/>
  <c r="J329" s="1"/>
  <c r="L329" s="1"/>
  <c r="I331"/>
  <c r="I334"/>
  <c r="I336"/>
  <c r="J336" s="1"/>
  <c r="L336" s="1"/>
  <c r="I337"/>
  <c r="J337" s="1"/>
  <c r="L337" s="1"/>
  <c r="I339"/>
  <c r="I342"/>
  <c r="I344"/>
  <c r="J344" s="1"/>
  <c r="L344" s="1"/>
  <c r="I345"/>
  <c r="J345" s="1"/>
  <c r="L345" s="1"/>
  <c r="I347"/>
  <c r="I350"/>
  <c r="I352"/>
  <c r="J352" s="1"/>
  <c r="L352" s="1"/>
  <c r="I353"/>
  <c r="J353" s="1"/>
  <c r="L353" s="1"/>
  <c r="I355"/>
  <c r="I358"/>
  <c r="I360"/>
  <c r="J360" s="1"/>
  <c r="L360" s="1"/>
  <c r="I361"/>
  <c r="J361" s="1"/>
  <c r="L361" s="1"/>
  <c r="I363"/>
  <c r="I366"/>
  <c r="J366" s="1"/>
  <c r="L366" s="1"/>
  <c r="I368"/>
  <c r="J368" s="1"/>
  <c r="L368" s="1"/>
  <c r="I369"/>
  <c r="J369" s="1"/>
  <c r="L369" s="1"/>
  <c r="I371"/>
  <c r="I374"/>
  <c r="I376"/>
  <c r="J376" s="1"/>
  <c r="L376" s="1"/>
  <c r="I377"/>
  <c r="J377" s="1"/>
  <c r="L377" s="1"/>
  <c r="I379"/>
  <c r="I382"/>
  <c r="J382" s="1"/>
  <c r="L382" s="1"/>
  <c r="I384"/>
  <c r="J384" s="1"/>
  <c r="I385"/>
  <c r="I387"/>
  <c r="I389"/>
  <c r="I391"/>
  <c r="I393"/>
  <c r="I395"/>
  <c r="I397"/>
  <c r="I399"/>
  <c r="I403"/>
  <c r="I405"/>
  <c r="I407"/>
  <c r="I409"/>
  <c r="I411"/>
  <c r="I413"/>
  <c r="I415"/>
  <c r="I417"/>
  <c r="I419"/>
  <c r="I421"/>
  <c r="I423"/>
  <c r="I425"/>
  <c r="I427"/>
  <c r="I429"/>
  <c r="I431"/>
  <c r="I433"/>
  <c r="I435"/>
  <c r="I437"/>
  <c r="I439"/>
  <c r="I441"/>
  <c r="I443"/>
  <c r="I445"/>
  <c r="I447"/>
  <c r="I449"/>
  <c r="I451"/>
  <c r="I453"/>
  <c r="I455"/>
  <c r="I457"/>
  <c r="I459"/>
  <c r="I461"/>
  <c r="I465"/>
  <c r="I467"/>
  <c r="I469"/>
  <c r="I471"/>
  <c r="I473"/>
  <c r="I475"/>
  <c r="I479"/>
  <c r="I481"/>
  <c r="I483"/>
  <c r="I485"/>
  <c r="I489"/>
  <c r="I491"/>
  <c r="I493"/>
  <c r="I495"/>
  <c r="I497"/>
  <c r="I499"/>
  <c r="I501"/>
  <c r="I505"/>
  <c r="I507"/>
  <c r="I509"/>
  <c r="I511"/>
  <c r="I515"/>
  <c r="I517"/>
  <c r="I519"/>
  <c r="I521"/>
  <c r="I523"/>
  <c r="I525"/>
  <c r="I527"/>
  <c r="I529"/>
  <c r="I531"/>
  <c r="J18"/>
  <c r="L18" s="1"/>
  <c r="J24"/>
  <c r="L24" s="1"/>
  <c r="J25"/>
  <c r="L25" s="1"/>
  <c r="J27"/>
  <c r="L27" s="1"/>
  <c r="J30"/>
  <c r="L30" s="1"/>
  <c r="J31"/>
  <c r="L31" s="1"/>
  <c r="J35"/>
  <c r="L35" s="1"/>
  <c r="J38"/>
  <c r="L38" s="1"/>
  <c r="J39"/>
  <c r="L39" s="1"/>
  <c r="J45"/>
  <c r="L45" s="1"/>
  <c r="J50"/>
  <c r="L50" s="1"/>
  <c r="J51"/>
  <c r="L51" s="1"/>
  <c r="J54"/>
  <c r="L54" s="1"/>
  <c r="J55"/>
  <c r="L55" s="1"/>
  <c r="J58"/>
  <c r="L58" s="1"/>
  <c r="J59"/>
  <c r="L59" s="1"/>
  <c r="J62"/>
  <c r="L62" s="1"/>
  <c r="J63"/>
  <c r="L63" s="1"/>
  <c r="J66"/>
  <c r="L66" s="1"/>
  <c r="J67"/>
  <c r="L67" s="1"/>
  <c r="J70"/>
  <c r="L70" s="1"/>
  <c r="J71"/>
  <c r="L71" s="1"/>
  <c r="J74"/>
  <c r="L74" s="1"/>
  <c r="J75"/>
  <c r="L75" s="1"/>
  <c r="J78"/>
  <c r="L78" s="1"/>
  <c r="J80"/>
  <c r="L80" s="1"/>
  <c r="J82"/>
  <c r="L82" s="1"/>
  <c r="J84"/>
  <c r="L84" s="1"/>
  <c r="J86"/>
  <c r="L86" s="1"/>
  <c r="J88"/>
  <c r="L88" s="1"/>
  <c r="J90"/>
  <c r="L90" s="1"/>
  <c r="J94"/>
  <c r="L94" s="1"/>
  <c r="J96"/>
  <c r="L96" s="1"/>
  <c r="J98"/>
  <c r="L98" s="1"/>
  <c r="J100"/>
  <c r="L100" s="1"/>
  <c r="J102"/>
  <c r="L102" s="1"/>
  <c r="J106"/>
  <c r="L106" s="1"/>
  <c r="J108"/>
  <c r="L108" s="1"/>
  <c r="J110"/>
  <c r="L110" s="1"/>
  <c r="J112"/>
  <c r="L112" s="1"/>
  <c r="J114"/>
  <c r="L114" s="1"/>
  <c r="J116"/>
  <c r="L116" s="1"/>
  <c r="J118"/>
  <c r="L118" s="1"/>
  <c r="J120"/>
  <c r="L120" s="1"/>
  <c r="J122"/>
  <c r="L122" s="1"/>
  <c r="J79"/>
  <c r="L79" s="1"/>
  <c r="J81"/>
  <c r="L81" s="1"/>
  <c r="J83"/>
  <c r="L83" s="1"/>
  <c r="J85"/>
  <c r="L85" s="1"/>
  <c r="J87"/>
  <c r="L87" s="1"/>
  <c r="J89"/>
  <c r="L89" s="1"/>
  <c r="J91"/>
  <c r="L91" s="1"/>
  <c r="J93"/>
  <c r="L93" s="1"/>
  <c r="J95"/>
  <c r="L95" s="1"/>
  <c r="J97"/>
  <c r="L97" s="1"/>
  <c r="J99"/>
  <c r="L99" s="1"/>
  <c r="J101"/>
  <c r="L101" s="1"/>
  <c r="J103"/>
  <c r="L103" s="1"/>
  <c r="J105"/>
  <c r="L105" s="1"/>
  <c r="J107"/>
  <c r="L107" s="1"/>
  <c r="J109"/>
  <c r="L109" s="1"/>
  <c r="J111"/>
  <c r="L111" s="1"/>
  <c r="J113"/>
  <c r="L113" s="1"/>
  <c r="J115"/>
  <c r="L115" s="1"/>
  <c r="J117"/>
  <c r="L117" s="1"/>
  <c r="J119"/>
  <c r="L119" s="1"/>
  <c r="J121"/>
  <c r="L121" s="1"/>
  <c r="J123"/>
  <c r="L123" s="1"/>
  <c r="J20"/>
  <c r="L20" s="1"/>
  <c r="J22"/>
  <c r="L22" s="1"/>
  <c r="J28"/>
  <c r="L28" s="1"/>
  <c r="J32"/>
  <c r="L32" s="1"/>
  <c r="J36"/>
  <c r="L36" s="1"/>
  <c r="J40"/>
  <c r="L40" s="1"/>
  <c r="J42"/>
  <c r="L42" s="1"/>
  <c r="J46"/>
  <c r="L46" s="1"/>
  <c r="J52"/>
  <c r="L52" s="1"/>
  <c r="J60"/>
  <c r="L60" s="1"/>
  <c r="J68"/>
  <c r="L68" s="1"/>
  <c r="J76"/>
  <c r="L76" s="1"/>
  <c r="J374"/>
  <c r="L374" s="1"/>
  <c r="I124"/>
  <c r="J126"/>
  <c r="L126" s="1"/>
  <c r="J129"/>
  <c r="L129" s="1"/>
  <c r="J130"/>
  <c r="L130" s="1"/>
  <c r="J136"/>
  <c r="L136" s="1"/>
  <c r="J139"/>
  <c r="L139" s="1"/>
  <c r="J140"/>
  <c r="L140" s="1"/>
  <c r="J144"/>
  <c r="L144" s="1"/>
  <c r="J147"/>
  <c r="L147" s="1"/>
  <c r="J148"/>
  <c r="L148" s="1"/>
  <c r="J153"/>
  <c r="L153" s="1"/>
  <c r="J154"/>
  <c r="L154" s="1"/>
  <c r="J158"/>
  <c r="L158" s="1"/>
  <c r="J161"/>
  <c r="L161" s="1"/>
  <c r="J162"/>
  <c r="L162" s="1"/>
  <c r="J166"/>
  <c r="L166" s="1"/>
  <c r="J169"/>
  <c r="L169" s="1"/>
  <c r="J170"/>
  <c r="L170" s="1"/>
  <c r="J174"/>
  <c r="L174" s="1"/>
  <c r="J177"/>
  <c r="L177" s="1"/>
  <c r="J178"/>
  <c r="L178" s="1"/>
  <c r="J182"/>
  <c r="L182" s="1"/>
  <c r="J185"/>
  <c r="L185" s="1"/>
  <c r="J186"/>
  <c r="L186" s="1"/>
  <c r="J190"/>
  <c r="L190" s="1"/>
  <c r="J193"/>
  <c r="L193" s="1"/>
  <c r="J194"/>
  <c r="L194" s="1"/>
  <c r="J198"/>
  <c r="L198" s="1"/>
  <c r="J201"/>
  <c r="L201" s="1"/>
  <c r="J202"/>
  <c r="L202" s="1"/>
  <c r="J206"/>
  <c r="L206" s="1"/>
  <c r="J209"/>
  <c r="L209" s="1"/>
  <c r="J210"/>
  <c r="L210" s="1"/>
  <c r="J214"/>
  <c r="L214" s="1"/>
  <c r="J217"/>
  <c r="L217" s="1"/>
  <c r="J218"/>
  <c r="L218" s="1"/>
  <c r="J222"/>
  <c r="L222" s="1"/>
  <c r="J224"/>
  <c r="L224" s="1"/>
  <c r="J227"/>
  <c r="L227" s="1"/>
  <c r="J231"/>
  <c r="L231" s="1"/>
  <c r="J232"/>
  <c r="L232" s="1"/>
  <c r="J235"/>
  <c r="L235" s="1"/>
  <c r="J239"/>
  <c r="L239" s="1"/>
  <c r="J240"/>
  <c r="L240" s="1"/>
  <c r="J243"/>
  <c r="L243" s="1"/>
  <c r="J247"/>
  <c r="L247" s="1"/>
  <c r="J248"/>
  <c r="L248" s="1"/>
  <c r="J251"/>
  <c r="L251" s="1"/>
  <c r="J255"/>
  <c r="L255" s="1"/>
  <c r="J256"/>
  <c r="L256" s="1"/>
  <c r="J259"/>
  <c r="L259" s="1"/>
  <c r="J261"/>
  <c r="L261" s="1"/>
  <c r="J262"/>
  <c r="L262" s="1"/>
  <c r="J266"/>
  <c r="L266" s="1"/>
  <c r="J269"/>
  <c r="L269" s="1"/>
  <c r="J270"/>
  <c r="L270" s="1"/>
  <c r="J274"/>
  <c r="L274" s="1"/>
  <c r="J277"/>
  <c r="L277" s="1"/>
  <c r="J278"/>
  <c r="L278" s="1"/>
  <c r="J282"/>
  <c r="L282" s="1"/>
  <c r="J285"/>
  <c r="L285" s="1"/>
  <c r="J286"/>
  <c r="L286" s="1"/>
  <c r="J290"/>
  <c r="L290" s="1"/>
  <c r="J293"/>
  <c r="L293" s="1"/>
  <c r="J294"/>
  <c r="L294" s="1"/>
  <c r="J298"/>
  <c r="L298" s="1"/>
  <c r="J301"/>
  <c r="L301" s="1"/>
  <c r="J302"/>
  <c r="L302" s="1"/>
  <c r="J306"/>
  <c r="L306" s="1"/>
  <c r="J309"/>
  <c r="L309" s="1"/>
  <c r="J310"/>
  <c r="L310" s="1"/>
  <c r="J314"/>
  <c r="L314" s="1"/>
  <c r="J317"/>
  <c r="L317" s="1"/>
  <c r="J318"/>
  <c r="L318" s="1"/>
  <c r="J322"/>
  <c r="L322" s="1"/>
  <c r="J325"/>
  <c r="L325" s="1"/>
  <c r="J326"/>
  <c r="L326" s="1"/>
  <c r="J330"/>
  <c r="L330" s="1"/>
  <c r="J333"/>
  <c r="L333" s="1"/>
  <c r="J334"/>
  <c r="L334" s="1"/>
  <c r="J338"/>
  <c r="L338" s="1"/>
  <c r="J341"/>
  <c r="L341" s="1"/>
  <c r="J342"/>
  <c r="L342" s="1"/>
  <c r="J346"/>
  <c r="L346" s="1"/>
  <c r="J349"/>
  <c r="L349" s="1"/>
  <c r="J350"/>
  <c r="L350" s="1"/>
  <c r="J354"/>
  <c r="L354" s="1"/>
  <c r="J357"/>
  <c r="L357" s="1"/>
  <c r="J358"/>
  <c r="L358" s="1"/>
  <c r="J363"/>
  <c r="L363" s="1"/>
  <c r="J371"/>
  <c r="L371" s="1"/>
  <c r="J379"/>
  <c r="L379" s="1"/>
  <c r="J362"/>
  <c r="L362" s="1"/>
  <c r="J370"/>
  <c r="L370" s="1"/>
  <c r="J378"/>
  <c r="L378" s="1"/>
  <c r="J386"/>
  <c r="L386" s="1"/>
  <c r="J388"/>
  <c r="L388" s="1"/>
  <c r="J390"/>
  <c r="L390" s="1"/>
  <c r="J394"/>
  <c r="L394" s="1"/>
  <c r="J396"/>
  <c r="L396" s="1"/>
  <c r="J398"/>
  <c r="L398" s="1"/>
  <c r="J400"/>
  <c r="L400" s="1"/>
  <c r="J402"/>
  <c r="L402" s="1"/>
  <c r="J404"/>
  <c r="L404" s="1"/>
  <c r="J406"/>
  <c r="L406" s="1"/>
  <c r="J408"/>
  <c r="L408" s="1"/>
  <c r="J410"/>
  <c r="L410" s="1"/>
  <c r="J412"/>
  <c r="L412" s="1"/>
  <c r="J414"/>
  <c r="L414" s="1"/>
  <c r="J416"/>
  <c r="L416" s="1"/>
  <c r="J418"/>
  <c r="L418" s="1"/>
  <c r="J420"/>
  <c r="L420" s="1"/>
  <c r="J422"/>
  <c r="L422" s="1"/>
  <c r="J424"/>
  <c r="L424" s="1"/>
  <c r="J426"/>
  <c r="L426" s="1"/>
  <c r="J428"/>
  <c r="L428" s="1"/>
  <c r="J430"/>
  <c r="L430" s="1"/>
  <c r="J432"/>
  <c r="L432" s="1"/>
  <c r="J434"/>
  <c r="L434" s="1"/>
  <c r="J436"/>
  <c r="L436" s="1"/>
  <c r="J438"/>
  <c r="L438" s="1"/>
  <c r="J440"/>
  <c r="L440" s="1"/>
  <c r="J442"/>
  <c r="L442" s="1"/>
  <c r="J444"/>
  <c r="L444" s="1"/>
  <c r="J446"/>
  <c r="L446" s="1"/>
  <c r="J448"/>
  <c r="L448" s="1"/>
  <c r="J450"/>
  <c r="L450" s="1"/>
  <c r="J452"/>
  <c r="L452" s="1"/>
  <c r="J454"/>
  <c r="L454" s="1"/>
  <c r="J456"/>
  <c r="L456" s="1"/>
  <c r="J458"/>
  <c r="L458" s="1"/>
  <c r="J460"/>
  <c r="L460" s="1"/>
  <c r="J462"/>
  <c r="L462" s="1"/>
  <c r="J464"/>
  <c r="L464" s="1"/>
  <c r="J466"/>
  <c r="L466" s="1"/>
  <c r="J468"/>
  <c r="L468" s="1"/>
  <c r="J470"/>
  <c r="L470" s="1"/>
  <c r="J472"/>
  <c r="L472" s="1"/>
  <c r="J474"/>
  <c r="L474" s="1"/>
  <c r="J476"/>
  <c r="L476" s="1"/>
  <c r="J478"/>
  <c r="L478" s="1"/>
  <c r="J480"/>
  <c r="L480" s="1"/>
  <c r="J482"/>
  <c r="L482" s="1"/>
  <c r="J484"/>
  <c r="L484" s="1"/>
  <c r="J486"/>
  <c r="L486" s="1"/>
  <c r="J488"/>
  <c r="L488" s="1"/>
  <c r="J490"/>
  <c r="L490" s="1"/>
  <c r="J492"/>
  <c r="L492" s="1"/>
  <c r="J494"/>
  <c r="L494" s="1"/>
  <c r="J496"/>
  <c r="L496" s="1"/>
  <c r="J498"/>
  <c r="L498" s="1"/>
  <c r="J502"/>
  <c r="L502" s="1"/>
  <c r="J504"/>
  <c r="L504" s="1"/>
  <c r="J506"/>
  <c r="L506" s="1"/>
  <c r="J508"/>
  <c r="L508" s="1"/>
  <c r="J510"/>
  <c r="L510" s="1"/>
  <c r="J512"/>
  <c r="L512" s="1"/>
  <c r="J514"/>
  <c r="L514" s="1"/>
  <c r="J516"/>
  <c r="L516" s="1"/>
  <c r="J518"/>
  <c r="L518" s="1"/>
  <c r="J520"/>
  <c r="L520" s="1"/>
  <c r="J524"/>
  <c r="L524" s="1"/>
  <c r="J526"/>
  <c r="L526" s="1"/>
  <c r="J528"/>
  <c r="L528" s="1"/>
  <c r="J530"/>
  <c r="L530" s="1"/>
  <c r="J532"/>
  <c r="L532" s="1"/>
  <c r="J127"/>
  <c r="L127" s="1"/>
  <c r="J131"/>
  <c r="L131" s="1"/>
  <c r="J133"/>
  <c r="L133" s="1"/>
  <c r="J137"/>
  <c r="L137" s="1"/>
  <c r="J141"/>
  <c r="L141" s="1"/>
  <c r="J145"/>
  <c r="L145" s="1"/>
  <c r="J149"/>
  <c r="L149" s="1"/>
  <c r="J155"/>
  <c r="L155" s="1"/>
  <c r="J159"/>
  <c r="L159" s="1"/>
  <c r="J163"/>
  <c r="L163" s="1"/>
  <c r="J167"/>
  <c r="L167" s="1"/>
  <c r="J171"/>
  <c r="L171" s="1"/>
  <c r="J175"/>
  <c r="L175" s="1"/>
  <c r="J179"/>
  <c r="L179" s="1"/>
  <c r="J183"/>
  <c r="L183" s="1"/>
  <c r="J187"/>
  <c r="L187" s="1"/>
  <c r="J191"/>
  <c r="L191" s="1"/>
  <c r="J195"/>
  <c r="L195" s="1"/>
  <c r="J199"/>
  <c r="L199" s="1"/>
  <c r="J203"/>
  <c r="L203" s="1"/>
  <c r="J207"/>
  <c r="L207" s="1"/>
  <c r="J211"/>
  <c r="L211" s="1"/>
  <c r="J215"/>
  <c r="L215" s="1"/>
  <c r="J219"/>
  <c r="L219" s="1"/>
  <c r="J225"/>
  <c r="L225" s="1"/>
  <c r="J229"/>
  <c r="L229" s="1"/>
  <c r="J233"/>
  <c r="L233" s="1"/>
  <c r="J237"/>
  <c r="L237" s="1"/>
  <c r="J241"/>
  <c r="L241" s="1"/>
  <c r="J245"/>
  <c r="L245" s="1"/>
  <c r="J249"/>
  <c r="L249" s="1"/>
  <c r="J253"/>
  <c r="L253" s="1"/>
  <c r="J257"/>
  <c r="L257" s="1"/>
  <c r="J263"/>
  <c r="L263" s="1"/>
  <c r="J267"/>
  <c r="L267" s="1"/>
  <c r="J271"/>
  <c r="L271" s="1"/>
  <c r="J275"/>
  <c r="L275" s="1"/>
  <c r="J279"/>
  <c r="L279" s="1"/>
  <c r="J283"/>
  <c r="L283" s="1"/>
  <c r="J287"/>
  <c r="L287" s="1"/>
  <c r="J291"/>
  <c r="L291" s="1"/>
  <c r="J295"/>
  <c r="L295" s="1"/>
  <c r="J299"/>
  <c r="L299" s="1"/>
  <c r="J303"/>
  <c r="L303" s="1"/>
  <c r="J307"/>
  <c r="L307" s="1"/>
  <c r="J311"/>
  <c r="L311" s="1"/>
  <c r="J315"/>
  <c r="L315" s="1"/>
  <c r="J319"/>
  <c r="L319" s="1"/>
  <c r="J323"/>
  <c r="L323" s="1"/>
  <c r="J327"/>
  <c r="L327" s="1"/>
  <c r="J331"/>
  <c r="L331" s="1"/>
  <c r="J335"/>
  <c r="L335" s="1"/>
  <c r="J339"/>
  <c r="L339" s="1"/>
  <c r="J343"/>
  <c r="L343" s="1"/>
  <c r="J347"/>
  <c r="L347" s="1"/>
  <c r="J351"/>
  <c r="L351" s="1"/>
  <c r="J355"/>
  <c r="L355" s="1"/>
  <c r="J359"/>
  <c r="L359" s="1"/>
  <c r="J367"/>
  <c r="L367" s="1"/>
  <c r="J375"/>
  <c r="L375" s="1"/>
  <c r="J383"/>
  <c r="L383" s="1"/>
  <c r="J365"/>
  <c r="L365" s="1"/>
  <c r="J373"/>
  <c r="L373" s="1"/>
  <c r="J381"/>
  <c r="L381" s="1"/>
  <c r="L384"/>
  <c r="J385"/>
  <c r="L385" s="1"/>
  <c r="J387"/>
  <c r="L387" s="1"/>
  <c r="J389"/>
  <c r="L389" s="1"/>
  <c r="J391"/>
  <c r="L391" s="1"/>
  <c r="J393"/>
  <c r="L393" s="1"/>
  <c r="J395"/>
  <c r="L395" s="1"/>
  <c r="J397"/>
  <c r="L397" s="1"/>
  <c r="J399"/>
  <c r="L399" s="1"/>
  <c r="J403"/>
  <c r="L403" s="1"/>
  <c r="J405"/>
  <c r="L405" s="1"/>
  <c r="J407"/>
  <c r="L407" s="1"/>
  <c r="J409"/>
  <c r="L409" s="1"/>
  <c r="J411"/>
  <c r="L411" s="1"/>
  <c r="J413"/>
  <c r="L413" s="1"/>
  <c r="J415"/>
  <c r="L415" s="1"/>
  <c r="J417"/>
  <c r="L417" s="1"/>
  <c r="J419"/>
  <c r="L419" s="1"/>
  <c r="J421"/>
  <c r="L421" s="1"/>
  <c r="J423"/>
  <c r="L423" s="1"/>
  <c r="J425"/>
  <c r="L425" s="1"/>
  <c r="J427"/>
  <c r="L427" s="1"/>
  <c r="J429"/>
  <c r="L429" s="1"/>
  <c r="J431"/>
  <c r="L431" s="1"/>
  <c r="J433"/>
  <c r="L433" s="1"/>
  <c r="J435"/>
  <c r="L435" s="1"/>
  <c r="J437"/>
  <c r="L437" s="1"/>
  <c r="J439"/>
  <c r="L439" s="1"/>
  <c r="J441"/>
  <c r="L441" s="1"/>
  <c r="J443"/>
  <c r="L443" s="1"/>
  <c r="J445"/>
  <c r="L445" s="1"/>
  <c r="J447"/>
  <c r="L447" s="1"/>
  <c r="J449"/>
  <c r="L449" s="1"/>
  <c r="J451"/>
  <c r="L451" s="1"/>
  <c r="J453"/>
  <c r="L453" s="1"/>
  <c r="J455"/>
  <c r="L455" s="1"/>
  <c r="J457"/>
  <c r="L457" s="1"/>
  <c r="J459"/>
  <c r="L459" s="1"/>
  <c r="J461"/>
  <c r="L461" s="1"/>
  <c r="J465"/>
  <c r="L465" s="1"/>
  <c r="J467"/>
  <c r="L467" s="1"/>
  <c r="J469"/>
  <c r="L469" s="1"/>
  <c r="J471"/>
  <c r="L471" s="1"/>
  <c r="J473"/>
  <c r="L473" s="1"/>
  <c r="J475"/>
  <c r="L475" s="1"/>
  <c r="J479"/>
  <c r="L479" s="1"/>
  <c r="J481"/>
  <c r="L481" s="1"/>
  <c r="J483"/>
  <c r="L483" s="1"/>
  <c r="J485"/>
  <c r="L485" s="1"/>
  <c r="J489"/>
  <c r="L489" s="1"/>
  <c r="J491"/>
  <c r="L491" s="1"/>
  <c r="J493"/>
  <c r="L493" s="1"/>
  <c r="J495"/>
  <c r="L495" s="1"/>
  <c r="J497"/>
  <c r="L497" s="1"/>
  <c r="J499"/>
  <c r="L499" s="1"/>
  <c r="J501"/>
  <c r="L501" s="1"/>
  <c r="J505"/>
  <c r="L505" s="1"/>
  <c r="J507"/>
  <c r="L507" s="1"/>
  <c r="J509"/>
  <c r="L509" s="1"/>
  <c r="J511"/>
  <c r="L511" s="1"/>
  <c r="J515"/>
  <c r="L515" s="1"/>
  <c r="J517"/>
  <c r="L517" s="1"/>
  <c r="J519"/>
  <c r="L519" s="1"/>
  <c r="J521"/>
  <c r="L521" s="1"/>
  <c r="J523"/>
  <c r="L523" s="1"/>
  <c r="J525"/>
  <c r="L525" s="1"/>
  <c r="J527"/>
  <c r="L527" s="1"/>
  <c r="J529"/>
  <c r="L529" s="1"/>
  <c r="J531"/>
  <c r="L531" s="1"/>
  <c r="J533"/>
  <c r="L533" s="1"/>
  <c r="J534"/>
  <c r="L534" s="1"/>
  <c r="I17" i="8"/>
  <c r="J17" s="1"/>
  <c r="L17" s="1"/>
  <c r="I19"/>
  <c r="J19" s="1"/>
  <c r="L19" s="1"/>
  <c r="I23"/>
  <c r="I25"/>
  <c r="J25" s="1"/>
  <c r="L25" s="1"/>
  <c r="I27"/>
  <c r="J27" s="1"/>
  <c r="L27" s="1"/>
  <c r="I29"/>
  <c r="J29" s="1"/>
  <c r="L29" s="1"/>
  <c r="I31"/>
  <c r="I33"/>
  <c r="J33" s="1"/>
  <c r="L33" s="1"/>
  <c r="I35"/>
  <c r="J35" s="1"/>
  <c r="L35" s="1"/>
  <c r="I37"/>
  <c r="J37" s="1"/>
  <c r="L37" s="1"/>
  <c r="I39"/>
  <c r="I41"/>
  <c r="J41" s="1"/>
  <c r="L41" s="1"/>
  <c r="I43"/>
  <c r="J43" s="1"/>
  <c r="L43" s="1"/>
  <c r="I45"/>
  <c r="J45" s="1"/>
  <c r="L45" s="1"/>
  <c r="I47"/>
  <c r="I49"/>
  <c r="J49" s="1"/>
  <c r="L49" s="1"/>
  <c r="I51"/>
  <c r="J51" s="1"/>
  <c r="L51" s="1"/>
  <c r="I53"/>
  <c r="J53" s="1"/>
  <c r="L53" s="1"/>
  <c r="I55"/>
  <c r="I57"/>
  <c r="J57" s="1"/>
  <c r="L57" s="1"/>
  <c r="I59"/>
  <c r="J59" s="1"/>
  <c r="L59" s="1"/>
  <c r="I61"/>
  <c r="J61" s="1"/>
  <c r="L61" s="1"/>
  <c r="I63"/>
  <c r="I65"/>
  <c r="J65" s="1"/>
  <c r="L65" s="1"/>
  <c r="I67"/>
  <c r="J67" s="1"/>
  <c r="L67" s="1"/>
  <c r="I69"/>
  <c r="J69" s="1"/>
  <c r="L69" s="1"/>
  <c r="I71"/>
  <c r="I73"/>
  <c r="J73" s="1"/>
  <c r="L73" s="1"/>
  <c r="I75"/>
  <c r="J75" s="1"/>
  <c r="L75" s="1"/>
  <c r="I77"/>
  <c r="J77" s="1"/>
  <c r="L77" s="1"/>
  <c r="I79"/>
  <c r="I81"/>
  <c r="J81" s="1"/>
  <c r="L81" s="1"/>
  <c r="I83"/>
  <c r="J83" s="1"/>
  <c r="L83" s="1"/>
  <c r="I85"/>
  <c r="J85" s="1"/>
  <c r="L85" s="1"/>
  <c r="I87"/>
  <c r="I89"/>
  <c r="J89" s="1"/>
  <c r="L89" s="1"/>
  <c r="I91"/>
  <c r="J91" s="1"/>
  <c r="L91" s="1"/>
  <c r="I93"/>
  <c r="J93" s="1"/>
  <c r="L93" s="1"/>
  <c r="I95"/>
  <c r="I97"/>
  <c r="J97" s="1"/>
  <c r="L97" s="1"/>
  <c r="I99"/>
  <c r="J99" s="1"/>
  <c r="L99" s="1"/>
  <c r="I101"/>
  <c r="J101" s="1"/>
  <c r="L101" s="1"/>
  <c r="I103"/>
  <c r="I105"/>
  <c r="J105" s="1"/>
  <c r="L105" s="1"/>
  <c r="I107"/>
  <c r="J107" s="1"/>
  <c r="L107" s="1"/>
  <c r="I110"/>
  <c r="I112"/>
  <c r="J112" s="1"/>
  <c r="L112" s="1"/>
  <c r="I115"/>
  <c r="I117"/>
  <c r="J117" s="1"/>
  <c r="L117" s="1"/>
  <c r="I118"/>
  <c r="I120"/>
  <c r="J120" s="1"/>
  <c r="L120" s="1"/>
  <c r="I123"/>
  <c r="I125"/>
  <c r="J125" s="1"/>
  <c r="L125" s="1"/>
  <c r="I126"/>
  <c r="I128"/>
  <c r="J128" s="1"/>
  <c r="L128" s="1"/>
  <c r="I131"/>
  <c r="I133"/>
  <c r="J133" s="1"/>
  <c r="L133" s="1"/>
  <c r="I134"/>
  <c r="I136"/>
  <c r="I138"/>
  <c r="I140"/>
  <c r="I142"/>
  <c r="I144"/>
  <c r="I146"/>
  <c r="I148"/>
  <c r="I150"/>
  <c r="I154"/>
  <c r="I156"/>
  <c r="I158"/>
  <c r="I160"/>
  <c r="I162"/>
  <c r="I164"/>
  <c r="I166"/>
  <c r="I168"/>
  <c r="I170"/>
  <c r="I172"/>
  <c r="I174"/>
  <c r="I176"/>
  <c r="I178"/>
  <c r="I180"/>
  <c r="I182"/>
  <c r="I184"/>
  <c r="I186"/>
  <c r="I188"/>
  <c r="I190"/>
  <c r="I192"/>
  <c r="I194"/>
  <c r="I196"/>
  <c r="I198"/>
  <c r="I200"/>
  <c r="I202"/>
  <c r="I204"/>
  <c r="I206"/>
  <c r="I208"/>
  <c r="I210"/>
  <c r="I212"/>
  <c r="I214"/>
  <c r="I218"/>
  <c r="I220"/>
  <c r="I222"/>
  <c r="I224"/>
  <c r="I226"/>
  <c r="I228"/>
  <c r="I230"/>
  <c r="I232"/>
  <c r="I234"/>
  <c r="I236"/>
  <c r="I238"/>
  <c r="I240"/>
  <c r="I242"/>
  <c r="I244"/>
  <c r="I246"/>
  <c r="I250"/>
  <c r="I252"/>
  <c r="I254"/>
  <c r="I256"/>
  <c r="I258"/>
  <c r="I260"/>
  <c r="I262"/>
  <c r="I264"/>
  <c r="I268"/>
  <c r="I270"/>
  <c r="I272"/>
  <c r="I274"/>
  <c r="I276"/>
  <c r="I278"/>
  <c r="I280"/>
  <c r="I282"/>
  <c r="I284"/>
  <c r="J23"/>
  <c r="L23" s="1"/>
  <c r="J31"/>
  <c r="L31" s="1"/>
  <c r="J39"/>
  <c r="L39" s="1"/>
  <c r="J47"/>
  <c r="L47" s="1"/>
  <c r="J55"/>
  <c r="L55" s="1"/>
  <c r="J63"/>
  <c r="L63" s="1"/>
  <c r="J71"/>
  <c r="L71" s="1"/>
  <c r="J79"/>
  <c r="L79" s="1"/>
  <c r="J87"/>
  <c r="L87" s="1"/>
  <c r="J95"/>
  <c r="L95" s="1"/>
  <c r="J103"/>
  <c r="L103" s="1"/>
  <c r="J18"/>
  <c r="L18" s="1"/>
  <c r="J20"/>
  <c r="L20" s="1"/>
  <c r="J22"/>
  <c r="L22" s="1"/>
  <c r="J24"/>
  <c r="L24" s="1"/>
  <c r="J28"/>
  <c r="L28" s="1"/>
  <c r="J30"/>
  <c r="L30" s="1"/>
  <c r="J32"/>
  <c r="L32" s="1"/>
  <c r="J34"/>
  <c r="L34" s="1"/>
  <c r="J36"/>
  <c r="L36" s="1"/>
  <c r="J38"/>
  <c r="L38" s="1"/>
  <c r="J40"/>
  <c r="L40" s="1"/>
  <c r="J44"/>
  <c r="L44" s="1"/>
  <c r="J46"/>
  <c r="L46" s="1"/>
  <c r="J50"/>
  <c r="L50" s="1"/>
  <c r="J52"/>
  <c r="L52" s="1"/>
  <c r="J54"/>
  <c r="L54" s="1"/>
  <c r="J56"/>
  <c r="L56" s="1"/>
  <c r="J58"/>
  <c r="L58" s="1"/>
  <c r="J60"/>
  <c r="L60" s="1"/>
  <c r="J62"/>
  <c r="L62" s="1"/>
  <c r="J64"/>
  <c r="L64" s="1"/>
  <c r="J66"/>
  <c r="L66" s="1"/>
  <c r="J68"/>
  <c r="L68" s="1"/>
  <c r="J70"/>
  <c r="L70" s="1"/>
  <c r="J72"/>
  <c r="L72" s="1"/>
  <c r="J74"/>
  <c r="L74" s="1"/>
  <c r="J76"/>
  <c r="L76" s="1"/>
  <c r="J78"/>
  <c r="L78" s="1"/>
  <c r="J80"/>
  <c r="L80" s="1"/>
  <c r="J84"/>
  <c r="L84" s="1"/>
  <c r="J88"/>
  <c r="L88" s="1"/>
  <c r="J90"/>
  <c r="L90" s="1"/>
  <c r="J92"/>
  <c r="L92" s="1"/>
  <c r="J94"/>
  <c r="L94" s="1"/>
  <c r="J96"/>
  <c r="L96" s="1"/>
  <c r="J98"/>
  <c r="L98" s="1"/>
  <c r="J100"/>
  <c r="L100" s="1"/>
  <c r="J102"/>
  <c r="L102" s="1"/>
  <c r="J104"/>
  <c r="L104" s="1"/>
  <c r="J106"/>
  <c r="L106" s="1"/>
  <c r="J110"/>
  <c r="L110" s="1"/>
  <c r="J116"/>
  <c r="L116" s="1"/>
  <c r="J124"/>
  <c r="L124" s="1"/>
  <c r="J132"/>
  <c r="L132" s="1"/>
  <c r="J134"/>
  <c r="J136"/>
  <c r="L136" s="1"/>
  <c r="J138"/>
  <c r="J140"/>
  <c r="L140" s="1"/>
  <c r="J142"/>
  <c r="J144"/>
  <c r="L144" s="1"/>
  <c r="J146"/>
  <c r="J148"/>
  <c r="L148" s="1"/>
  <c r="J150"/>
  <c r="J154"/>
  <c r="L154" s="1"/>
  <c r="J156"/>
  <c r="J158"/>
  <c r="L158" s="1"/>
  <c r="J160"/>
  <c r="J162"/>
  <c r="L162" s="1"/>
  <c r="J164"/>
  <c r="J166"/>
  <c r="L166" s="1"/>
  <c r="J168"/>
  <c r="J170"/>
  <c r="L170" s="1"/>
  <c r="J172"/>
  <c r="J174"/>
  <c r="L174" s="1"/>
  <c r="J176"/>
  <c r="J178"/>
  <c r="L178" s="1"/>
  <c r="J180"/>
  <c r="J182"/>
  <c r="L182" s="1"/>
  <c r="J184"/>
  <c r="J186"/>
  <c r="L186" s="1"/>
  <c r="J188"/>
  <c r="J190"/>
  <c r="L190" s="1"/>
  <c r="J192"/>
  <c r="J194"/>
  <c r="L194" s="1"/>
  <c r="J196"/>
  <c r="J198"/>
  <c r="L198" s="1"/>
  <c r="J200"/>
  <c r="J202"/>
  <c r="L202" s="1"/>
  <c r="J204"/>
  <c r="J206"/>
  <c r="L206" s="1"/>
  <c r="J208"/>
  <c r="J210"/>
  <c r="L210" s="1"/>
  <c r="J212"/>
  <c r="J214"/>
  <c r="L214" s="1"/>
  <c r="J218"/>
  <c r="J220"/>
  <c r="L220" s="1"/>
  <c r="J222"/>
  <c r="J224"/>
  <c r="L224" s="1"/>
  <c r="J226"/>
  <c r="J228"/>
  <c r="L228" s="1"/>
  <c r="J230"/>
  <c r="J232"/>
  <c r="L232" s="1"/>
  <c r="J234"/>
  <c r="J236"/>
  <c r="L236" s="1"/>
  <c r="J238"/>
  <c r="J240"/>
  <c r="L240" s="1"/>
  <c r="J242"/>
  <c r="J244"/>
  <c r="L244" s="1"/>
  <c r="J246"/>
  <c r="J250"/>
  <c r="L250" s="1"/>
  <c r="J252"/>
  <c r="J254"/>
  <c r="L254" s="1"/>
  <c r="J256"/>
  <c r="J258"/>
  <c r="L258" s="1"/>
  <c r="J260"/>
  <c r="J262"/>
  <c r="L262" s="1"/>
  <c r="J264"/>
  <c r="J268"/>
  <c r="L268" s="1"/>
  <c r="J270"/>
  <c r="J272"/>
  <c r="L272" s="1"/>
  <c r="J274"/>
  <c r="J276"/>
  <c r="L276" s="1"/>
  <c r="J278"/>
  <c r="J280"/>
  <c r="L280" s="1"/>
  <c r="J282"/>
  <c r="J284"/>
  <c r="L284" s="1"/>
  <c r="J285"/>
  <c r="J135"/>
  <c r="L135" s="1"/>
  <c r="J137"/>
  <c r="L137" s="1"/>
  <c r="J139"/>
  <c r="L139" s="1"/>
  <c r="J143"/>
  <c r="L143" s="1"/>
  <c r="J145"/>
  <c r="L145" s="1"/>
  <c r="J147"/>
  <c r="L147" s="1"/>
  <c r="J149"/>
  <c r="L149" s="1"/>
  <c r="J151"/>
  <c r="L151" s="1"/>
  <c r="J153"/>
  <c r="L153" s="1"/>
  <c r="J155"/>
  <c r="L155" s="1"/>
  <c r="J157"/>
  <c r="L157" s="1"/>
  <c r="J159"/>
  <c r="L159" s="1"/>
  <c r="J161"/>
  <c r="L161" s="1"/>
  <c r="J163"/>
  <c r="L163" s="1"/>
  <c r="J165"/>
  <c r="L165" s="1"/>
  <c r="J167"/>
  <c r="L167" s="1"/>
  <c r="J169"/>
  <c r="L169" s="1"/>
  <c r="J171"/>
  <c r="L171" s="1"/>
  <c r="J173"/>
  <c r="L173" s="1"/>
  <c r="J175"/>
  <c r="L175" s="1"/>
  <c r="J177"/>
  <c r="L177" s="1"/>
  <c r="J179"/>
  <c r="L179" s="1"/>
  <c r="J181"/>
  <c r="L181" s="1"/>
  <c r="J183"/>
  <c r="L183" s="1"/>
  <c r="J185"/>
  <c r="L185" s="1"/>
  <c r="J187"/>
  <c r="L187" s="1"/>
  <c r="J189"/>
  <c r="L189" s="1"/>
  <c r="J191"/>
  <c r="L191" s="1"/>
  <c r="J193"/>
  <c r="L193" s="1"/>
  <c r="J195"/>
  <c r="L195" s="1"/>
  <c r="J197"/>
  <c r="L197" s="1"/>
  <c r="J199"/>
  <c r="L199" s="1"/>
  <c r="J201"/>
  <c r="L201" s="1"/>
  <c r="J203"/>
  <c r="L203" s="1"/>
  <c r="J205"/>
  <c r="L205" s="1"/>
  <c r="J207"/>
  <c r="L207" s="1"/>
  <c r="J209"/>
  <c r="L209" s="1"/>
  <c r="J211"/>
  <c r="L211" s="1"/>
  <c r="J213"/>
  <c r="L213" s="1"/>
  <c r="J215"/>
  <c r="L215" s="1"/>
  <c r="J217"/>
  <c r="L217" s="1"/>
  <c r="J219"/>
  <c r="L219" s="1"/>
  <c r="J221"/>
  <c r="L221" s="1"/>
  <c r="J225"/>
  <c r="L225" s="1"/>
  <c r="J227"/>
  <c r="L227" s="1"/>
  <c r="J229"/>
  <c r="L229" s="1"/>
  <c r="J231"/>
  <c r="L231" s="1"/>
  <c r="J233"/>
  <c r="L233" s="1"/>
  <c r="J235"/>
  <c r="L235" s="1"/>
  <c r="J239"/>
  <c r="L239" s="1"/>
  <c r="J241"/>
  <c r="L241" s="1"/>
  <c r="J243"/>
  <c r="L243" s="1"/>
  <c r="J245"/>
  <c r="L245" s="1"/>
  <c r="J247"/>
  <c r="L247" s="1"/>
  <c r="J249"/>
  <c r="L249" s="1"/>
  <c r="J251"/>
  <c r="L251" s="1"/>
  <c r="J253"/>
  <c r="L253" s="1"/>
  <c r="J257"/>
  <c r="L257" s="1"/>
  <c r="J259"/>
  <c r="L259" s="1"/>
  <c r="J261"/>
  <c r="L261" s="1"/>
  <c r="J263"/>
  <c r="L263" s="1"/>
  <c r="J265"/>
  <c r="L265" s="1"/>
  <c r="J267"/>
  <c r="L267" s="1"/>
  <c r="J271"/>
  <c r="L271" s="1"/>
  <c r="J275"/>
  <c r="L275" s="1"/>
  <c r="J277"/>
  <c r="L277" s="1"/>
  <c r="J279"/>
  <c r="L279" s="1"/>
  <c r="J281"/>
  <c r="L281" s="1"/>
  <c r="J283"/>
  <c r="L283" s="1"/>
  <c r="J109"/>
  <c r="L109" s="1"/>
  <c r="J114"/>
  <c r="L114" s="1"/>
  <c r="J115"/>
  <c r="L115" s="1"/>
  <c r="J118"/>
  <c r="L118" s="1"/>
  <c r="J119"/>
  <c r="L119" s="1"/>
  <c r="J122"/>
  <c r="L122" s="1"/>
  <c r="J123"/>
  <c r="L123" s="1"/>
  <c r="J126"/>
  <c r="L126" s="1"/>
  <c r="J127"/>
  <c r="L127" s="1"/>
  <c r="J130"/>
  <c r="L130" s="1"/>
  <c r="J131"/>
  <c r="L131" s="1"/>
  <c r="L285"/>
  <c r="L282" l="1"/>
  <c r="L278"/>
  <c r="L274"/>
  <c r="L270"/>
  <c r="L264"/>
  <c r="L260"/>
  <c r="L256"/>
  <c r="L252"/>
  <c r="L246"/>
  <c r="L242"/>
  <c r="L238"/>
  <c r="L234"/>
  <c r="L230"/>
  <c r="L226"/>
  <c r="L222"/>
  <c r="L218"/>
  <c r="L212"/>
  <c r="L208"/>
  <c r="L204"/>
  <c r="L200"/>
  <c r="L196"/>
  <c r="L192"/>
  <c r="L188"/>
  <c r="L184"/>
  <c r="L180"/>
  <c r="L176"/>
  <c r="L172"/>
  <c r="L168"/>
  <c r="L164"/>
  <c r="L160"/>
  <c r="L156"/>
  <c r="L150"/>
  <c r="L146"/>
  <c r="L142"/>
  <c r="L138"/>
  <c r="L134"/>
  <c r="M41" i="1"/>
  <c r="M21" i="7"/>
  <c r="M293"/>
  <c r="M256"/>
  <c r="M487" i="1"/>
  <c r="M444" i="7"/>
  <c r="M135"/>
  <c r="M95"/>
  <c r="M42"/>
  <c r="M26"/>
  <c r="M16"/>
  <c r="M108" i="8"/>
  <c r="M500" i="1"/>
  <c r="M503"/>
  <c r="M401"/>
  <c r="M465" i="7"/>
  <c r="M421"/>
  <c r="M502"/>
  <c r="M494"/>
  <c r="M486"/>
  <c r="M412"/>
  <c r="M157"/>
  <c r="M105"/>
  <c r="M36"/>
  <c r="M519"/>
  <c r="M21" i="1"/>
  <c r="M392"/>
  <c r="M132"/>
  <c r="M260"/>
  <c r="M223"/>
  <c r="M151"/>
  <c r="M26"/>
  <c r="M16"/>
  <c r="M522"/>
  <c r="M47"/>
  <c r="M92"/>
  <c r="J124"/>
  <c r="L124" s="1"/>
  <c r="M104" s="1"/>
  <c r="M513"/>
  <c r="M477"/>
  <c r="M463"/>
  <c r="M82" i="8"/>
  <c r="M266"/>
  <c r="M248"/>
  <c r="M216"/>
  <c r="M152"/>
  <c r="M111"/>
  <c r="M86"/>
  <c r="M48"/>
  <c r="M42"/>
  <c r="M26"/>
  <c r="M16"/>
  <c r="M273"/>
  <c r="M269"/>
  <c r="M255"/>
  <c r="M237"/>
  <c r="M223"/>
  <c r="M141"/>
  <c r="M21"/>
  <c r="M535" i="1" l="1"/>
  <c r="M286" i="8"/>
  <c r="O19" i="13" l="1"/>
  <c r="P19" s="1"/>
  <c r="O20" l="1"/>
  <c r="P20" s="1"/>
  <c r="B21"/>
  <c r="B22" s="1"/>
  <c r="D22" s="1"/>
  <c r="F22"/>
  <c r="O16"/>
  <c r="P16" s="1"/>
  <c r="F21" l="1"/>
  <c r="E21" s="1"/>
  <c r="C21" l="1"/>
  <c r="C22" l="1"/>
  <c r="E22" s="1"/>
  <c r="G21"/>
</calcChain>
</file>

<file path=xl/sharedStrings.xml><?xml version="1.0" encoding="utf-8"?>
<sst xmlns="http://schemas.openxmlformats.org/spreadsheetml/2006/main" count="2202" uniqueCount="821">
  <si>
    <t>12. 5. 3. CAIXAS SIFONADAS</t>
  </si>
  <si>
    <t>.2  SIFÃO METÁLICO CROMADO PARA CUBAS DE COZINHA</t>
  </si>
  <si>
    <t>14. 3. 4. PLACA DE "TIPO DE EXTINTOR"</t>
  </si>
  <si>
    <t>16. 3. 1. 6mm</t>
  </si>
  <si>
    <t>17. 1. SELADOR / PREPARAÇÃO</t>
  </si>
  <si>
    <t>22. 1. FORROS</t>
  </si>
  <si>
    <t>22. 1. 1. PVC</t>
  </si>
  <si>
    <t>.1  FORRO PVC 200mm COM PERFIL SUSTENTAÇÃO (inlcusive rodaforro)</t>
  </si>
  <si>
    <t>24.23. RODAPÉ</t>
  </si>
  <si>
    <t xml:space="preserve"> 4. 3. 1. FÔRMAS</t>
  </si>
  <si>
    <t xml:space="preserve"> 6. 1. 1. 1. FÔRMAS</t>
  </si>
  <si>
    <t xml:space="preserve"> 6. 1. 2. 1. FÔRMAS</t>
  </si>
  <si>
    <t xml:space="preserve"> 6. 1. 3. 1. FÔRMAS</t>
  </si>
  <si>
    <t xml:space="preserve"> 6. 1. 4. 1. FÔRMAS</t>
  </si>
  <si>
    <t xml:space="preserve"> 6. 1. 5. VERGAS / CONTRAVERGAS / TAIPÁS</t>
  </si>
  <si>
    <t xml:space="preserve"> 8. 1. 4. FECHAMENTO EM MDF/COMPENSADO (DE TUBULAÇÕES)</t>
  </si>
  <si>
    <t xml:space="preserve"> 9. 2. 1. COM TELHAS DE FIBROCIMENTO (SEM AMIANTO)</t>
  </si>
  <si>
    <t xml:space="preserve"> 9. 5. ALGEROSAS E/OU CAPAS </t>
  </si>
  <si>
    <t>11. 2. 3. ELETRODUTOS E ACESSÓRIOS</t>
  </si>
  <si>
    <t>12. 2. 2. BACIA SANITÁRIA PARA PNE</t>
  </si>
  <si>
    <t>12. 2. 5. LAVATÓRIO PARA PNE</t>
  </si>
  <si>
    <t>12. 4. 6. DISPENSER PARA SABONETE LÍQUIDO</t>
  </si>
  <si>
    <t>12. 4.10. DIVISÓRIAS PARA MICTÓRIO</t>
  </si>
  <si>
    <t>12. 4.11. BARRAS DE APOIO PNE</t>
  </si>
  <si>
    <t>13. 2. 1. MARQUISES</t>
  </si>
  <si>
    <t>16. 1. 1. 4MM</t>
  </si>
  <si>
    <t>16. 2. 4. MINI BOREAL</t>
  </si>
  <si>
    <t xml:space="preserve"> 8. 3. 3. GRADES</t>
  </si>
  <si>
    <t>Coordenador de Projetos</t>
  </si>
  <si>
    <t>CREA/RS 49868</t>
  </si>
  <si>
    <t>Diretor de Projetos e Obras do Instituto Federal Sul-rio-grandense</t>
  </si>
  <si>
    <t>CREA/RS 136347</t>
  </si>
  <si>
    <t xml:space="preserve"> 4. 4. BLOCOS</t>
  </si>
  <si>
    <t>19. 2. RUAS/ESTACIONAMENTO/PAVIMENTAÇÃO</t>
  </si>
  <si>
    <t>19. 2. 1. BLOCOS INTERTRAVADOS</t>
  </si>
  <si>
    <t>20.12. 3. CADEIRAS / POLTRONAS</t>
  </si>
  <si>
    <t>22. FORRO</t>
  </si>
  <si>
    <t>12. INSTALAÇÕES HIDRÁULICAS E SANITÁRIAS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</si>
  <si>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</si>
  <si>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</si>
  <si>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</si>
  <si>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</si>
  <si>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</si>
  <si>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</si>
  <si>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</si>
  <si>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</si>
  <si>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</si>
  <si>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10. INSTALAÇÕES ELÉTRICAS</t>
  </si>
  <si>
    <t>17. PINTURA</t>
  </si>
  <si>
    <t>18. SERVIÇOS COMPLEMENTARES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</si>
  <si>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</si>
  <si>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</si>
  <si>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</si>
  <si>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</si>
  <si>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</si>
  <si>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</si>
  <si>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</si>
  <si>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r>
      <t xml:space="preserve">Cliente: </t>
    </r>
    <r>
      <rPr>
        <sz val="12"/>
        <color indexed="8"/>
        <rFont val="Arial"/>
        <family val="2"/>
      </rPr>
      <t>Instituto Federal Sul-Rio-Grandense</t>
    </r>
  </si>
  <si>
    <t>BDI =</t>
  </si>
  <si>
    <t>MEC/SETEC</t>
  </si>
  <si>
    <t>INSTITUTO FEDERAL SUL-RIO-GRANDENSE</t>
  </si>
  <si>
    <t>DIRETORIA DE PROJETOS E OBRAS</t>
  </si>
  <si>
    <t>ITEM</t>
  </si>
  <si>
    <t>TOTAL</t>
  </si>
  <si>
    <t>VALOR</t>
  </si>
  <si>
    <t>18.   SERVIÇOS COMPLEMENTARES</t>
  </si>
  <si>
    <t>Total  da Etapa</t>
  </si>
  <si>
    <t>Total Acumulado</t>
  </si>
  <si>
    <t>30 dias</t>
  </si>
  <si>
    <t xml:space="preserve"> 2. SERVIÇOS PRELIMINARES / TÉCNICOS</t>
  </si>
  <si>
    <t xml:space="preserve"> 7. ALVENARIA / VEDAÇÃO / DIVISÓRIA</t>
  </si>
  <si>
    <t xml:space="preserve"> 2.   SERVIÇOS PRELIMINARES / TÉCNICOS</t>
  </si>
  <si>
    <t>21.   GERENCIAMENTO DE OBRAS / FISCALIZAÇÃO</t>
  </si>
  <si>
    <t xml:space="preserve"> 3. MOVIMENTO DE TERRA</t>
  </si>
  <si>
    <t xml:space="preserve"> 4. INFRA-ESTRUTURA / FUNDAÇÕES SIMPLES</t>
  </si>
  <si>
    <t xml:space="preserve"> 8. ESQUADRIAS</t>
  </si>
  <si>
    <t xml:space="preserve"> 9. COBERTURA</t>
  </si>
  <si>
    <t>13. IMPERMEABILIZAÇÃO, ISOLAÇÃO TÉRMICA E ACÚSTICA</t>
  </si>
  <si>
    <t>14. INSTALAÇÕES DE COMBATE A INCÊNDIO</t>
  </si>
  <si>
    <t>15. REVESTIMENTOS</t>
  </si>
  <si>
    <t>16. VIDROS</t>
  </si>
  <si>
    <t>19. PAISAGISMO / URBANIZAÇÃO</t>
  </si>
  <si>
    <t>20. EQUIPAMENTOS</t>
  </si>
  <si>
    <t>24. PISO</t>
  </si>
  <si>
    <t xml:space="preserve"> 3.   MOVIMENTO DE TERRA</t>
  </si>
  <si>
    <t>12.   INSTALAÇÕES HIDROSSANITÁRIAS</t>
  </si>
  <si>
    <t xml:space="preserve"> 2. 9. LOCAÇÃO DA OBRA</t>
  </si>
  <si>
    <t>.1  LOCACAO DE OBRA POR M2 CONSTRUIDO</t>
  </si>
  <si>
    <t xml:space="preserve"> 2.11. LIMPEZA PERMANETE DA OBRA</t>
  </si>
  <si>
    <t>.1  LIMPEZA PERMANENTE DA OBRA</t>
  </si>
  <si>
    <t>M2</t>
  </si>
  <si>
    <t>M3</t>
  </si>
  <si>
    <t xml:space="preserve"> 3. 2. ATERROS</t>
  </si>
  <si>
    <t xml:space="preserve"> 3. 2. 1. NIVELAMENTO E COMPACTAÇÃO DO TERRENO</t>
  </si>
  <si>
    <t>.1  ATERRO COM AREIA MÉDIA</t>
  </si>
  <si>
    <t>.2  LASTRO MANUAL COM BRITA</t>
  </si>
  <si>
    <t xml:space="preserve"> 4. 3. VIGAS DE BALDRAME</t>
  </si>
  <si>
    <t xml:space="preserve"> 4. 3. 1. FORMAS</t>
  </si>
  <si>
    <t>.1  FORMA FUNDACAO - TABUAS CEDRINHO-REAP.3X</t>
  </si>
  <si>
    <t xml:space="preserve"> 4. 3. 2. AÇO</t>
  </si>
  <si>
    <t>.1  ARMADURA CA-50 MEDIA 1/4 A 3/8-6,35 A 9,53MM</t>
  </si>
  <si>
    <t>KG</t>
  </si>
  <si>
    <t>.2  ARMADURA CA-50 GROSSA 1/2 A 3/4-12,70 A 19,05MM</t>
  </si>
  <si>
    <t>.3  ARMADURA CA-60 MEDIA 5,0 A 6,0MM</t>
  </si>
  <si>
    <t xml:space="preserve"> 4. 3. 3. CONCRETO</t>
  </si>
  <si>
    <t xml:space="preserve"> 4. 5. JUNTAS DE DILATAÇÃO</t>
  </si>
  <si>
    <t xml:space="preserve">M </t>
  </si>
  <si>
    <t xml:space="preserve"> 5. 1. ESTACAS</t>
  </si>
  <si>
    <t xml:space="preserve"> 5. 3. CORTE DE CABEÇA DE ESTACA</t>
  </si>
  <si>
    <t>.1  CORTE DE CABECA DE ESTACA-DIAMETRO MEDIO</t>
  </si>
  <si>
    <t>UN</t>
  </si>
  <si>
    <t xml:space="preserve"> 6. 1. ESTRUTURA DE CONCRETO</t>
  </si>
  <si>
    <t xml:space="preserve"> 6. 1. 1. PILARES</t>
  </si>
  <si>
    <t xml:space="preserve"> 6. 1. 1. 1. FORMAS</t>
  </si>
  <si>
    <t>.1  FORMA COMPENSADO RESINADO PILAR-REAP.3X</t>
  </si>
  <si>
    <t xml:space="preserve"> 6. 1. 1. 2. AÇO</t>
  </si>
  <si>
    <t xml:space="preserve"> 6. 1. 1. 3. CONCRETO</t>
  </si>
  <si>
    <t xml:space="preserve"> 6. 1. 2. VIGAS</t>
  </si>
  <si>
    <t xml:space="preserve"> 6. 1. 2. 1. FORMAS</t>
  </si>
  <si>
    <t>.1  FORMA COMPENSADO RESINADO VIGA-REAP.3X-INCL.ESCORAM.</t>
  </si>
  <si>
    <t xml:space="preserve"> 6. 1. 2. 2. AÇO</t>
  </si>
  <si>
    <t xml:space="preserve"> 6. 1. 2. 3. CONCRETO</t>
  </si>
  <si>
    <t xml:space="preserve"> 6. 1. 3. LAJES E ESCADAS</t>
  </si>
  <si>
    <t xml:space="preserve"> 6. 1. 3. 1. FORMAS</t>
  </si>
  <si>
    <t>.1  FORMA COMPENSADO RESINADO LAJE-REAP.3X-INCL.ESCORAM.</t>
  </si>
  <si>
    <t xml:space="preserve"> 6. 1. 3. 2. AÇO</t>
  </si>
  <si>
    <t xml:space="preserve"> 6. 1. 3. 3. CONCRETO</t>
  </si>
  <si>
    <t xml:space="preserve"> 6. 1. 4. 1. FORMA</t>
  </si>
  <si>
    <t xml:space="preserve"> 6. 1. 4. 2. AÇO</t>
  </si>
  <si>
    <t>.2  ARMADURA CA-60 MEDIA 5,0 A 6,0MM</t>
  </si>
  <si>
    <t xml:space="preserve"> 6. 1. 4. 3. CONCRETO</t>
  </si>
  <si>
    <t xml:space="preserve"> 6. 1. 5. VERGAS / CONTRA-VERGAS / TAIPÁS</t>
  </si>
  <si>
    <t xml:space="preserve"> 6. 1. 5. 1. FORMAS</t>
  </si>
  <si>
    <t xml:space="preserve"> 6. 1. 5. 2. AÇO</t>
  </si>
  <si>
    <t>.1  ARMADURA CA-60 MEDIA 5,0 A 6,0MM</t>
  </si>
  <si>
    <t>.2  ARMADURA CA-50 MEDIA 1/4 A 3/8-6,35 A 9,53MM</t>
  </si>
  <si>
    <t>.3  ARMADURA CA-60 FINA 4,2 A 4,6</t>
  </si>
  <si>
    <t xml:space="preserve"> 6. 1. 5. 3. CONCRETO</t>
  </si>
  <si>
    <t xml:space="preserve"> 7. 1. ALVENARIAS</t>
  </si>
  <si>
    <t xml:space="preserve"> 7. 1. 1. DE TIJOLOS CERÂMICOS FURADOS</t>
  </si>
  <si>
    <t>.1  ALVENARIA TIJ. 6 FUROS-DE 15CM-J15MM CI-CA-AR 1:2:8</t>
  </si>
  <si>
    <t xml:space="preserve"> 7. 2. DIVISÓRIAS</t>
  </si>
  <si>
    <t xml:space="preserve"> 7. 2. 1. DIVISÓRIA NAVAL 35mm (DIVILUX)</t>
  </si>
  <si>
    <t>.1  DIVISORIA DIVILUX 35MM-COLOCADA</t>
  </si>
  <si>
    <t>.2  PORTA DIVISORIA DIVILUX COMPLETA C/FERRAGEM</t>
  </si>
  <si>
    <t>CJ</t>
  </si>
  <si>
    <t xml:space="preserve"> 8. 1. ESQUADRIAS DE MADEIRA</t>
  </si>
  <si>
    <t xml:space="preserve"> 8. 1. 2. PORTAS INTERNAS</t>
  </si>
  <si>
    <t>.2  PORTA INT. SEMI-OCA COMPENS.TAUARI S/FERR. 0,80X2,10</t>
  </si>
  <si>
    <t>.5  PORTA INT.DE CORRER SEMI-OCA COMPENS.TAUARI S/FERR.1,70X2,10</t>
  </si>
  <si>
    <t xml:space="preserve"> 8. 1. 4. FECHAMENTO EM MDF/COMPENSADO (de tubulações)</t>
  </si>
  <si>
    <t>.1  FECHAMENTO EM MDF/COMPENSADO</t>
  </si>
  <si>
    <t>M²</t>
  </si>
  <si>
    <t xml:space="preserve"> 8. 2. ESQUADRIAS DE ALUMÍNIO</t>
  </si>
  <si>
    <t xml:space="preserve"> 8. 2. 1. JANELAS</t>
  </si>
  <si>
    <t xml:space="preserve"> 8. 2. 2. PORTAS</t>
  </si>
  <si>
    <t xml:space="preserve"> 8. 3. ESQUADRIAS DE FERRO GALVANIZADO</t>
  </si>
  <si>
    <t xml:space="preserve"> 8. 4. ESQUADRIAS DE VIDRO TEMPERADO</t>
  </si>
  <si>
    <t xml:space="preserve"> 8. 4. 2. DE VIDRO VERDE</t>
  </si>
  <si>
    <t>.1  PORTA DE VIDRO TEMPERADO 10mm - (Painéis móveis e fixos) Inclusive ferragens</t>
  </si>
  <si>
    <t xml:space="preserve"> 8. 5. FERRAGENS</t>
  </si>
  <si>
    <t xml:space="preserve"> 8. 5. 1. CONJUNTO DE FECHADURA E DOBRADIÇAS</t>
  </si>
  <si>
    <t>.1  FERRAGEM COMPLETA PARA PORTA INTERNA</t>
  </si>
  <si>
    <t xml:space="preserve"> 9. 1. ESTRUTURA</t>
  </si>
  <si>
    <t xml:space="preserve"> 9. 1. 1. DE MADEIRA</t>
  </si>
  <si>
    <t>.1  ESTRUTURA MADEIRA P/TELHA FIBROCIMENTO</t>
  </si>
  <si>
    <t xml:space="preserve"> 9. 2. TELHAMENTO</t>
  </si>
  <si>
    <t xml:space="preserve"> 9. 2. 1. COM TELHAS DE FIBROCIMENTO (sem amianto)</t>
  </si>
  <si>
    <t>.1  COBERTURA COM TELHA FIBROCIMENTO 6MM</t>
  </si>
  <si>
    <t>.2  CUMEEIRA PARA TELHA FIBROCIMENTO ONDULADA</t>
  </si>
  <si>
    <t xml:space="preserve"> 9. 4. RUFOS</t>
  </si>
  <si>
    <t xml:space="preserve"> 9. 4. 1. PARA TELHA DE FIBROCIMENTO</t>
  </si>
  <si>
    <t xml:space="preserve"> 9. 5. ALGEROSAS E/OU CAPAS</t>
  </si>
  <si>
    <t>.1  CAPA EM CHAPA GALVANIZADA CORTE 25-FIXO ALVENARIA</t>
  </si>
  <si>
    <t>10. 1. INSTALAÇÕES DE BAIXA TENSÃO</t>
  </si>
  <si>
    <t>10. 1. 1. LUMINÁRIAS</t>
  </si>
  <si>
    <t>.1  PLAFON BL 260, MARCA BELLALUCE  C/ DUAS LAMP.COMPACTA DE 23W</t>
  </si>
  <si>
    <t>.2  ARANDELA TIPO TARTARUGA BLINDADA, C/ 1 LÂMP.COMP. 23W</t>
  </si>
  <si>
    <t>.3  LUMINÁRIA ESPELHADA P/ 04 LÂMP. FLUOR 32W, OS812 - COMPLETA</t>
  </si>
  <si>
    <t>PÇ</t>
  </si>
  <si>
    <t>.4  LUMINÁRIA ESPELHADA P/ 02 LÂMP. FLUOR 32W, OS812 - COMPLETA</t>
  </si>
  <si>
    <t>.5  LUMINÁRIA ESPELHADA P/ 02 LÂMP. FLUOR 16W, OS812 - COMPLETA</t>
  </si>
  <si>
    <t>10. 1. 2. INTERRUPTORES, TOMADAS E ACESSÓRIOS</t>
  </si>
  <si>
    <t>.1  INTERRUPTOR EMBUTIR SIMPLES-INCLUSIVE CAIXA 2x4"</t>
  </si>
  <si>
    <t>.2  INTERRUPTOR EMBUTIR DUPLO-INCLUSIVE CAIXA 2X4"</t>
  </si>
  <si>
    <t>.3  INTERRUPTOR EMBUTIR TRIPLO-INCLUSIVE CAIXA 2x4"</t>
  </si>
  <si>
    <t>.4  INTERRUPTOR PARALELO-INCLUSIVE CAIXA 2X4"</t>
  </si>
  <si>
    <t>.5  TOMADA DUPLA 2P+T - 10A - INCLUSIVE CAIXA 2X4"</t>
  </si>
  <si>
    <t>.7  CONECTOR SINDAL 3X#4,0MM²</t>
  </si>
  <si>
    <t>.8  KIT CAIXA C/ INTERRUTOR + TOMADA (P/ TELHADO)</t>
  </si>
  <si>
    <t>10. 1. 3. CONDUTORES</t>
  </si>
  <si>
    <t>.1  CABO ISOLADO FLEXIVEL 1.5mm2 (14AWG)</t>
  </si>
  <si>
    <t>.2  CABO ISOLADO FLEXIVEL 2.5mm2 (12AWG)</t>
  </si>
  <si>
    <t>.3  CABO ISOLADO FLEXIVEL 4.0MM2 (10AWG)</t>
  </si>
  <si>
    <t>.5  CABO ISOLADO 10MM2 - 1000V (6AWG)</t>
  </si>
  <si>
    <t>10. 1. 4. ELETRODUTOS E ACESSÓRIOS</t>
  </si>
  <si>
    <t>.1  ELETRODUTO PVC RIGIDO ROSCAVEL 3/4" (19mm)</t>
  </si>
  <si>
    <t>.2  CURVA 90 ELETRODUTO PVC RIGIDO ROSCAVEL 3/4"(19mm)</t>
  </si>
  <si>
    <t>.3  ELETRODUTO PVC RIGIDO ROSCAVEL 1" (25mm)</t>
  </si>
  <si>
    <t>.4  CURVA 90 ELETRODUTO PVC RIGIDO ROSCAVEL 1" (25mm)</t>
  </si>
  <si>
    <t>.5  ELETRODUTO PVC RIGIDO ROSCAVEL 2" (51MM)</t>
  </si>
  <si>
    <t>.6  CURVA 90 ELETRODUTO PVC RIGIDO ROSCAVEL 2" (51MM)</t>
  </si>
  <si>
    <t>10. 1. 5. QUADROS DE CARGA</t>
  </si>
  <si>
    <t>.1  CENTRO DE DISTRIBUI€AO P/24 ELEM.C/BAR.(EMBUTIR)</t>
  </si>
  <si>
    <t>.2  CENTRO DE DISTRIBUIÇÃO P/34 ELEM.C/BAR.(EMBUTIR)</t>
  </si>
  <si>
    <t>.3  HASTE COOPERWELD 19x2400mm C/CONECTOR</t>
  </si>
  <si>
    <t>10. 1. 6. DISJUNTORES</t>
  </si>
  <si>
    <t>.1  DISJUNTOR MONOPOLAR 10A</t>
  </si>
  <si>
    <t>.2  DISJUNTOR MONOPOLAR 20A</t>
  </si>
  <si>
    <t>.3  DISJUNTOR MONOPOLAR 30A</t>
  </si>
  <si>
    <t>10. 1. 7. CAIXAS DE PASSAGEM</t>
  </si>
  <si>
    <t>.2  CAIXA PVC 1º LINHA - OCTAVADA FM 4X4"</t>
  </si>
  <si>
    <t>10. 3. 1. CAPTORES</t>
  </si>
  <si>
    <t>.1  CAPTOR TIPO TERMINAL AÉREO</t>
  </si>
  <si>
    <t>10. 3. 3. ISOLADORES</t>
  </si>
  <si>
    <t>.1  ISOLADOR SIMPLES</t>
  </si>
  <si>
    <t>.2  ISOLADOR REFORÇADO</t>
  </si>
  <si>
    <t>10. 3. 4. CABOS E ELETRODOS</t>
  </si>
  <si>
    <t>.3  CABO COBRE NU - 35mm2</t>
  </si>
  <si>
    <t>.4  CABO COBRE NU - 16MM2</t>
  </si>
  <si>
    <t>.5  CABO COBRE NU - 50MM2</t>
  </si>
  <si>
    <t>10. 3. 5. CONEXÕES</t>
  </si>
  <si>
    <t>.1  CONECTOR PARAFUSO FENDIDO 35MM2</t>
  </si>
  <si>
    <t>.2  CARTUCHO 45 SOLDA EXOTÉRMICA HASTE 1/2" /CABO 50MM2</t>
  </si>
  <si>
    <t>10. 3. 7. ATERRAMENTO E CAIXAS DE INSPEÇÃO</t>
  </si>
  <si>
    <t>.1  HASTE COOPERWELD 19x2400mm C/CONECTOR</t>
  </si>
  <si>
    <t>.1  ELETRODUTO PVC RIGIDO ROSCAVEL 1" (25mm)</t>
  </si>
  <si>
    <t>.2  CURVA 90 ELETRODUTO PVC RIGIDO ROSCAVEL 1" (25mm)</t>
  </si>
  <si>
    <t>.3  SUPORTE P/ TUBO DE PROTEÇÃO 1"</t>
  </si>
  <si>
    <t>.3  ELETRODUTO PVC RIGIDO ROSCAVEL 2" (51MM)</t>
  </si>
  <si>
    <t>.4  CURVA 90 ELETRODUTO PVC RIGIDO ROSCAVEL 2" (51MM)</t>
  </si>
  <si>
    <t>.1  CAIXA PVC 1º LINHA TAMANHO 2X4"</t>
  </si>
  <si>
    <t>11. 2. INSTALAÇÕES DE INFORMÁTICA</t>
  </si>
  <si>
    <t>.1  CABO UTP CATEGORIA 06</t>
  </si>
  <si>
    <t>11. 2. 4. DISTRIBUIDOR E ACESSÓRIOS</t>
  </si>
  <si>
    <t>.1  RACK PADRÃO 19", 12U, EM AÇO</t>
  </si>
  <si>
    <t>11. 2. 5. ELETROCALHAS E ACESSORIOS</t>
  </si>
  <si>
    <t>.1  CALHA TIPO "C", CHAPA 20, LISA, C/ VIROLA, 100x50mm</t>
  </si>
  <si>
    <t>.2  CURVA HORIZ. 90º, LISA, 100x50mm</t>
  </si>
  <si>
    <t>12. 1. REDE DE ÁGUA E ABASTECIMENTO</t>
  </si>
  <si>
    <t>12. 1. 1. TUBOS E CONEXÕES</t>
  </si>
  <si>
    <t>Eng. Davison Guimarães Sopeña</t>
  </si>
  <si>
    <t>De acordo:</t>
  </si>
  <si>
    <t>Eng. Elton Luiz Pedroso</t>
  </si>
  <si>
    <t>.9  JOELHO 90 PVC RIGIDO SOLDAVEL 32MM</t>
  </si>
  <si>
    <t>12. 1. 2. REGISTROS E VÁLVULAS DE RETENÇÃO</t>
  </si>
  <si>
    <t>12. 1. 3. ENGATES FLEXÍVEIS</t>
  </si>
  <si>
    <t>12. 1. 4. RESERVATÓRIOS</t>
  </si>
  <si>
    <t>12. 2. APARELHOS SANITÁRIOS</t>
  </si>
  <si>
    <t>12. 2. 1. BACIA SANITÁRIA</t>
  </si>
  <si>
    <t>12. 2. 6. CUBAS DE EMBUTIR</t>
  </si>
  <si>
    <t>.2  VÁLVULA EM METAL PARA LAVATÓRIO</t>
  </si>
  <si>
    <t>12. 2.10. MICTÓRIOS</t>
  </si>
  <si>
    <t>12. 3. METAIS</t>
  </si>
  <si>
    <t>12. 3. 1. TORNEIRAS PARA LAVATÓRIOS</t>
  </si>
  <si>
    <t>12. 3. 2. TORNEIRAS PARA PIAS</t>
  </si>
  <si>
    <t>12. 3. 3. TORNEIRAS DE SERVIÇO</t>
  </si>
  <si>
    <t>12. 3. 6. VÁLVULA DE DESCARGA PARA MICTÓRIOS</t>
  </si>
  <si>
    <t>12. 4. ACESSÓRIOS</t>
  </si>
  <si>
    <t>12. 4. 2. PORTA PAPEL TOALHA EM POLIPROPILENO</t>
  </si>
  <si>
    <t>12. 4. 4. PORTA PAPEL HIGIÊNICO EM POLIPROPILENO</t>
  </si>
  <si>
    <t>12. 4. 8. ESPELHOS</t>
  </si>
  <si>
    <t>12. 4. 9. TAMPOS</t>
  </si>
  <si>
    <t>12. 4.12. BOMBAS DE RECALQUE</t>
  </si>
  <si>
    <t>12. 4.14. ELETRONÍVEL</t>
  </si>
  <si>
    <t>12. 5. ESGOTO CLOACAL</t>
  </si>
  <si>
    <t>12. 5. 1. TUBOS E CONEXÕES</t>
  </si>
  <si>
    <t>.3  TUBO PVC RIGIDO 75MM ESGOTO</t>
  </si>
  <si>
    <t>12. 5. 4. CAIXAS DE GORDURA</t>
  </si>
  <si>
    <t>12. 5. 6. SIFÕES</t>
  </si>
  <si>
    <t>.1  SIFÃO METÁLICO CROMADO PARA LAVATÓRIO</t>
  </si>
  <si>
    <t>12. 6. ESGOTO PLUVIAL</t>
  </si>
  <si>
    <t>12. 6. 1. TUBOS E CONEXÕES</t>
  </si>
  <si>
    <t>.1  TUBO PVC RIGIDO 100MM ESGOTO</t>
  </si>
  <si>
    <t>13. 1. PINTURA ASFÁLTICA</t>
  </si>
  <si>
    <t>13. 1. 2. VIGAS</t>
  </si>
  <si>
    <t>.1  IMPERMEABILIZACAO TIPO 2 (IGOLFLEX)</t>
  </si>
  <si>
    <t>13. 2. MANTA ASFÁLTICA</t>
  </si>
  <si>
    <t>13. 2. 4. OUTROS</t>
  </si>
  <si>
    <t>.1  IMPERMEABILIZACAO C/MANTA ASFALTICA E=4MM</t>
  </si>
  <si>
    <t>14. 1. EXTINTORES</t>
  </si>
  <si>
    <t>.1  EXTINTOR DE INCÊNDIO PO QUIMICO COM SUPORTE-6KG</t>
  </si>
  <si>
    <t>14. 2. ILUMINAÇÃO DE EMERGÊNCIA</t>
  </si>
  <si>
    <t>14. 3. SINALIZAÇÕES</t>
  </si>
  <si>
    <t>.1  PLACA ACRILICA DE SINALIZAÇÃO DE SAÍDA</t>
  </si>
  <si>
    <t>14. 3. 2. PLACA DE "PROIBIDO FUMAR"</t>
  </si>
  <si>
    <t>.1  PLACA ACRILICA DE SINALIZAÇÃO DE PROIBIDO FUMAR</t>
  </si>
  <si>
    <t>.1  PLACA ACRILICA DE SINALIZAÇÃO DE TIPO DE EXTINTOR</t>
  </si>
  <si>
    <t>14. 4. SISTEMA DE HIDRANTES</t>
  </si>
  <si>
    <t>14. 4. 2. ABRIGO</t>
  </si>
  <si>
    <t>14. 4. 7. VÁLVULAS</t>
  </si>
  <si>
    <t>14. 4. 8. INSTRUMENTOS DO SISTEMA</t>
  </si>
  <si>
    <t>14. 4. 9. TUBOS E CONEXÕES</t>
  </si>
  <si>
    <t>15. 1. DE ARGAMASSA</t>
  </si>
  <si>
    <t>15. 1. 1. CHAPISCO</t>
  </si>
  <si>
    <t>.1  CHAPISCO CI-AR 1:3:7MM PREPARO E APLICACAO</t>
  </si>
  <si>
    <t>15. 1. 2. MASSA ÚNICA</t>
  </si>
  <si>
    <t>.1  MASSA UNICA</t>
  </si>
  <si>
    <t>15. 2. CERÂMICOS</t>
  </si>
  <si>
    <t>15. 2. 1. AZULEJOS</t>
  </si>
  <si>
    <t>15. 4. CANTONEIRAS</t>
  </si>
  <si>
    <t>15. 4. 1. DE ALUMÍNIO</t>
  </si>
  <si>
    <t>.1  CANTONEIRA EM ALUMÍNIO PARA CANTO VIVO</t>
  </si>
  <si>
    <t>16. 1. VIDRO LISO</t>
  </si>
  <si>
    <t>16. 1. 1. 4mm</t>
  </si>
  <si>
    <t>16. 2. VIDRO FANTASIA</t>
  </si>
  <si>
    <t>16. 2. 4. MINI-BOREAL</t>
  </si>
  <si>
    <t>16. 3. VIDRO TEMPERADO</t>
  </si>
  <si>
    <t>16. 3. 2. 8MM</t>
  </si>
  <si>
    <t>17. 1. SELADOR/PREPARAÇÃO</t>
  </si>
  <si>
    <t>17. 3. BASE ACRÍLICA</t>
  </si>
  <si>
    <t>17. 8. ESMALTE SOBRE MADEIRA</t>
  </si>
  <si>
    <t>.1  PINTURA ESMALTE BRILHO S/ MADEIRA-2 DEMAOS-INCL.FUNDO BRANCO</t>
  </si>
  <si>
    <t>17. 9. FUNDO SOBRE METAL</t>
  </si>
  <si>
    <t>.1  FUNDO CROMATO DE ZINCO - 1 DEMÃO</t>
  </si>
  <si>
    <t>17.10. ESMALTE SOBRE METAL</t>
  </si>
  <si>
    <t>.1  PINTURA ESMALTE BRILHO S/ METAL - 2 DEMAOS</t>
  </si>
  <si>
    <t>18. 5. LIMPEZA E ENTREGA DA OBRA</t>
  </si>
  <si>
    <t>.1  LIMPEZA FINAL</t>
  </si>
  <si>
    <t>20.12. MOBILIÁRIO</t>
  </si>
  <si>
    <t>.1  CADEIRAS TIPO LONGARINA</t>
  </si>
  <si>
    <t>20.13. TAMPOS (Guichê/ Passa pratos/etc.)</t>
  </si>
  <si>
    <t>.1  GRANITO CINZA ANDORINHA, ESP. 2cm</t>
  </si>
  <si>
    <t>20.17. CHUVEIROS</t>
  </si>
  <si>
    <t>.1  CHUVEIRO ELÉTRICO PLÁSTICO</t>
  </si>
  <si>
    <t>20.18. BEBEDOUROS</t>
  </si>
  <si>
    <t>.1  BEBEDOURO ELETRICO 40 L</t>
  </si>
  <si>
    <t>24. 2. CONTRAPISO</t>
  </si>
  <si>
    <t>.1  CONTRAPISO CONCRETO - 5CM - 200KG CI/M3 (MAGRO)</t>
  </si>
  <si>
    <t>.1  CONCRETO FCK20MPA - PREPARO, LANCAMENTO E CURA</t>
  </si>
  <si>
    <t>24. 5. CERÂMICO</t>
  </si>
  <si>
    <t>.1  PISO CERAMICO 40X40-COM ARGAMASSA COLANTE</t>
  </si>
  <si>
    <t>24. 9. BASALTO</t>
  </si>
  <si>
    <t>.1  PISO BASALTO TEAR, 46X46-ARG. CI-AR 1:4 - 2CM (Acabamento lixado fosco)</t>
  </si>
  <si>
    <t>24.21. PEITORIS</t>
  </si>
  <si>
    <t>.1  PEITORIL BASALTO TEAR, larg.15cm / esp. 2cm - ARG. CI-AR 1:5</t>
  </si>
  <si>
    <t>24.22. SOLEIRAS</t>
  </si>
  <si>
    <t>.1  SOLEIRA BASALTO TEAR, larg. 15cm / esp. 2cm - ARG. CI-AR 1:4</t>
  </si>
  <si>
    <t>24.23. RODAPÉS</t>
  </si>
  <si>
    <t xml:space="preserve"> 2.11. LIMPEZA PERMANENTE DA OBRA</t>
  </si>
  <si>
    <t>.1  ARMADURA CA-50 GROSSA 1/2 A 3/4-12,70 A 19,05MM</t>
  </si>
  <si>
    <t xml:space="preserve"> 6. 1. 2. 1. FORMA</t>
  </si>
  <si>
    <t xml:space="preserve"> 6. 1. 3. 1. FORMA</t>
  </si>
  <si>
    <t xml:space="preserve"> 6. 1. 5. VERGA / CONTRA-VERGA / TAIPÁ</t>
  </si>
  <si>
    <t xml:space="preserve"> 6. 1. 5. 1. FORMA</t>
  </si>
  <si>
    <t>.1  PORTA INT. SEMI-OCA COMPENS.TAUARI S/FERR. 0,60X2,10</t>
  </si>
  <si>
    <t>.2  PORTA INT. SEMI-OCA COMPENS.TAUARI S/FERR. 0,70X2,10</t>
  </si>
  <si>
    <t>.3  PORTA INT. SEMI-OCA COMPENS.TAUARI S/FERR. 0,80X2,10</t>
  </si>
  <si>
    <t xml:space="preserve"> 8. 3. 1. PORTÕES</t>
  </si>
  <si>
    <t xml:space="preserve"> 8. 5. 1. CONJUNTO DE FECHADURAS E DOBRADIÇAS</t>
  </si>
  <si>
    <t>.2  LUMINÁRIA ESPELHADA P/ 02 LÂMP. FLUOR 32W, OS812 - COMPLETA</t>
  </si>
  <si>
    <t>.3  LUMINÁRIA INDUSTRIAL C/ LÂMP. COMPACTA 135W</t>
  </si>
  <si>
    <t>.3  TOMADA DUPLA 2P+T - 10A - INCLUSIVE CAIXA 2X4"</t>
  </si>
  <si>
    <t>.4  TAMPA CEGA RENDONDA 4X4"</t>
  </si>
  <si>
    <t>.3  CABO MULTIPOLAR 2X1,5MM2 (PORTÃO ELETRÔNICO)</t>
  </si>
  <si>
    <t>.4  CABO MULTIPOLAR 2X2,5MM2</t>
  </si>
  <si>
    <t>.5  FITA DE ADVERTÊNCIA, ROLO COM 300M</t>
  </si>
  <si>
    <t>.2  CENTRO DISTRIBUICAO PVC C/ 6 DISJUNTORES</t>
  </si>
  <si>
    <t>.1  TUBO PVC RIGIDO SOLDAVEL 25MM</t>
  </si>
  <si>
    <t>.4  TE 90 PVC RIGIDO SOLDAVEL 25MM</t>
  </si>
  <si>
    <t>.1  TORNEIRA PARA PIA, DE PAREDE, COM BICA MÓVEL</t>
  </si>
  <si>
    <t>.2  TUBO PVC RIGIDO 75MM ESGOTO</t>
  </si>
  <si>
    <r>
      <t xml:space="preserve">Endereço: </t>
    </r>
    <r>
      <rPr>
        <sz val="12"/>
        <color indexed="8"/>
        <rFont val="Arial"/>
        <family val="2"/>
      </rPr>
      <t>Rua Corredor das Tropas, nº 801, Bairro Vila Branca</t>
    </r>
  </si>
  <si>
    <r>
      <t xml:space="preserve">Cidade: </t>
    </r>
    <r>
      <rPr>
        <sz val="12"/>
        <color indexed="8"/>
        <rFont val="Arial"/>
        <family val="2"/>
      </rPr>
      <t>Jaguarão - RS</t>
    </r>
  </si>
  <si>
    <t xml:space="preserve"> 4. 4. 1. FORMAS</t>
  </si>
  <si>
    <t xml:space="preserve"> 4. 4. 2. AÇO</t>
  </si>
  <si>
    <t xml:space="preserve"> 4. 4. 3. CONCRETO</t>
  </si>
  <si>
    <t xml:space="preserve"> 5. 1. 1. ESTACAS ESCAVADAS</t>
  </si>
  <si>
    <t>.1  ESTACA ESCAVADA-400MM(ROTATIVA)</t>
  </si>
  <si>
    <t>.1  ARMADURA CA-60 FINA 4,2 A 4,6MM</t>
  </si>
  <si>
    <t>.3  ARMADURA CA-50 MEDIA 1/4 A 3/8-6,35 A 9,53MM</t>
  </si>
  <si>
    <t>.1  CAIXILHO FIXO ALUMINIO BRANCO PINTADO</t>
  </si>
  <si>
    <t>.2  CAIXILHO BASCULANTE ALUMÍNIO BRANCO PINTADO</t>
  </si>
  <si>
    <t>.3  CAIXILHO CORRER ALUMINIO BRANCO PINTADO</t>
  </si>
  <si>
    <t>.1  PORTÃO DE ABRIR (conforme detalhamentos esquadrias)</t>
  </si>
  <si>
    <t>.2  PORTÃO DE CORRER (conforme detalhamentos esquadrias)</t>
  </si>
  <si>
    <t>.4  QUADRO EM TUBO GALVANIZADO E TELA (conforme detalhamentos esquadrias)</t>
  </si>
  <si>
    <t>.1  CAIXA PVC 1º LINHA - OCTAVADA FM 4X4"</t>
  </si>
  <si>
    <t>11. INSTALAÇÕES TELEFÔNICAS / LÓGICA</t>
  </si>
  <si>
    <t>.2  JOELHO 90 PVC RIGIDO SOLDAVEL 25MM</t>
  </si>
  <si>
    <t>.3  JOELHO 90 PVC RIGIDO 25MMx1/2" COM BUCHA DE LATÃO</t>
  </si>
  <si>
    <t>.5  TE PVC RIGIDO 25MMx1/2" COM BUCHA DE LATÃO</t>
  </si>
  <si>
    <t>.6  ADAPTADOR PVC RIGIDO 25MMx3/4"</t>
  </si>
  <si>
    <t>.1  REGISTRO GAVETA CANOPLA CROMADA 3/4"</t>
  </si>
  <si>
    <t>.1  ENGATE FLEXIVEL EM AÇO INOXIDAVEL 1/2"x40CM</t>
  </si>
  <si>
    <t>.2  ENGATE FLEXIVEL EM AÇO INOXIDAVEL 1/2"x30CM</t>
  </si>
  <si>
    <t>.1  CUBA REDONDA 36CM EM LOUÇA PARA TAMPO - EMBUTIR</t>
  </si>
  <si>
    <t>12. 2. 9. CUBAS EM INOX</t>
  </si>
  <si>
    <t>.1  TORNEIRA PARA LAVATORIO COM FECHAMENTO AUTOMATICO</t>
  </si>
  <si>
    <t>.1  TORNEIRA CURTA CROMADA C/UNIAO P/JARDIM 1/2"</t>
  </si>
  <si>
    <t>.1  DISPENSER PARA PAPEL TOALHA EM POLIPROPILENO</t>
  </si>
  <si>
    <t>.1  DISPENSER PARA PAPEL HIGIÊNICO EM POLIPROPILENO</t>
  </si>
  <si>
    <t>.1  DISPENSER PARA SABONETE LÍQUIDO EM POLIPROPILENO</t>
  </si>
  <si>
    <t>.1  ESPELHO CRISTAL 6MM (inclusive fixação)</t>
  </si>
  <si>
    <t xml:space="preserve">.1  BANCADA EM GRANITO CINZA ANDORINHA ESP. 2CM (inclusive mão francesas,
respingadeira e saia)
</t>
  </si>
  <si>
    <t>.3  TUBO PVC RIGIDO 50MM ESGOTO</t>
  </si>
  <si>
    <t>.4  TUBO PVC RIGIDO SOLDAVEL 40MM ESGOTO</t>
  </si>
  <si>
    <t>.5  JOELHO 90 PVC RIGIDO SOLDAVEL 40MM ESGOTO</t>
  </si>
  <si>
    <t>.6  JOELHO 45 PVC RIGIDO 50MM ESGOTO</t>
  </si>
  <si>
    <t>.7  JOELHO 45 PVC RIGIDO 75MM ESGOTO</t>
  </si>
  <si>
    <t>.8  JOELHO 90 PVC RIGIDO 75MM ESGOTO</t>
  </si>
  <si>
    <t>.9  CURVA 90 PVC RIGIDO 100MM ESGOTO</t>
  </si>
  <si>
    <t>.10  TE PVC RIGIDO REDUÇÃO 100X75MM ESGOTO</t>
  </si>
  <si>
    <t>.11  TERMINAL DE VENTILAÇÃO 75MM</t>
  </si>
  <si>
    <t>.1  CAIXA SIFONADA PVC 150x150x50MM COM GRELHA INOX</t>
  </si>
  <si>
    <t>.1  CAIXA GORDURA PVC 250x230x75MM COM TAMPA CEGA</t>
  </si>
  <si>
    <t>.1  TUBO PVC RIGIDO 150MM</t>
  </si>
  <si>
    <t>.2  CURVA 90 PVC RIGIDO 150MM</t>
  </si>
  <si>
    <t>.1  LUMINARIA DE EMERGÊNCIA COM LED (4x40 LEDs)</t>
  </si>
  <si>
    <t>.2  LUMINÁRIAS DE EMERGÊNCIA 30 LEDS</t>
  </si>
  <si>
    <t>14. 3.23. SINALIZAÇÃO HORIZONTAL</t>
  </si>
  <si>
    <t>.1  PREPARACAO P/PINT.EPOXI-PRIMER 2 DEM/MASSA 1 DEMAO</t>
  </si>
  <si>
    <t>.2  PINTURA ESMALTE EPOXI 2 DEMAOS</t>
  </si>
  <si>
    <t>.1  CERAMICA PLACA 30X45-COM ARGAMASSA COLANTE</t>
  </si>
  <si>
    <t>15. 2. 2. PASTILHAS</t>
  </si>
  <si>
    <t>.1  PASTILHA FAIXA 10CM-CA-AF 1:3 (Conforme detalhamentos)</t>
  </si>
  <si>
    <t>.1  VIDRO FANTASIA CANELADO 4mm - COLOCADO COM NEOPRENE</t>
  </si>
  <si>
    <t>.1  VIDRO TEMPERADO 6MM COLOCADO COM NEOPRENE</t>
  </si>
  <si>
    <t>.1  SELADOR PARA PAREDES INTERNAS/EXTERNAS 1 DEMAO (inclusive lajes)</t>
  </si>
  <si>
    <t>.1  PINTURA ACRILICA SOBRE MASSA UNICA - 2 DEMAOS (inclusive lajes)</t>
  </si>
  <si>
    <t>24. 4. CONCRETO</t>
  </si>
  <si>
    <t>.1  PASSEIO COM PLACA PRÉ-MOLDADA EM CONCRETO 45X45CM</t>
  </si>
  <si>
    <t>.1  RODAPE CERAMICO 7,5X40cm</t>
  </si>
  <si>
    <t xml:space="preserve"> 4. INFRA-ESTRUTURA/FUNDAÇÕES SIMPLES</t>
  </si>
  <si>
    <t>.2  CAIXA INSPECAO 50X50X50CM ALV.15 C/TAMPA CONCRETO</t>
  </si>
  <si>
    <t>.2  TUBO PVC RIGIDO SOLDAVEL 32MM</t>
  </si>
  <si>
    <t>.3  TUBO PVC RIGIDO SOLDAVEL 40MM</t>
  </si>
  <si>
    <t xml:space="preserve">.1  PAVIMENTACAO BLOCOS CONCRETO INTERTRAVADOS 8CM (inclui camada de areia média para assentamento)
</t>
  </si>
  <si>
    <t>.1  CONCRETO FCK25MPA - PREPARO, LANCAMENTO E CURA</t>
  </si>
  <si>
    <t>.1  JUNTA DE DILATACAO- 1x2cm - COM MASTIQUE POLIURETANO FRIO</t>
  </si>
  <si>
    <t>.2  JUNTA DE DILATACAO COM ISOPOR</t>
  </si>
  <si>
    <t>.3  MATA JUNTA - CANTONEIRA DE ALUMÍNIO 1''</t>
  </si>
  <si>
    <t>.4  MATA JUNTA - PERFIL BARRA CHATA DE ALUMÍNIO 2''</t>
  </si>
  <si>
    <t xml:space="preserve"> 5. FUNDAÇÕES ESPECIAIS</t>
  </si>
  <si>
    <t xml:space="preserve"> 6. SUPERESTRUTURA</t>
  </si>
  <si>
    <t xml:space="preserve"> 6. 1. 4. CINTA DE AMARRAÇÃO + PILARETES (PLATIBANDA)</t>
  </si>
  <si>
    <t>.1  ALVENARIA TIJ.6FUROS-DE 10CM-J15MM CI-CA-AR 1:2:8</t>
  </si>
  <si>
    <t>.2  ALVENARIA TIJ. 6 FUROS-DE 15CM-J15MM CI-CA-AR 1:2:8</t>
  </si>
  <si>
    <t xml:space="preserve"> 7. 2. 2. DIVISÓRIA COM PAINÉIS DE GESSO</t>
  </si>
  <si>
    <t>.1  PAREDE GESSO ACARTONADO - STANDARD - C/COLOCAÇÃO</t>
  </si>
  <si>
    <t>.1  PORTA INT. SEMI-OCA COMPENS.TAUARI S/FERR. 0,70X2,10</t>
  </si>
  <si>
    <t>.3  PORTA INT. SEMI-OCA COMPENS.TAUARI S/FERR. 0,90X2,10</t>
  </si>
  <si>
    <t>.4  PORTA VAI-VEM MACICA TAUARI 0,80X0,80</t>
  </si>
  <si>
    <t>.1  CAIXILHO BASCULANTE ALUMÍNIO BRANCO PINTADO</t>
  </si>
  <si>
    <t>.2  CAIXILHO CORRER ALUMINIO BRANCO PINTADO</t>
  </si>
  <si>
    <t>.3  CAIXILHO MAXI-AR ALUMINIO BRANCO PINTADO</t>
  </si>
  <si>
    <t>.4  CAIXILHO GUILHOTINA ALUMINIO BRANCO PINTADO</t>
  </si>
  <si>
    <t>.5  CAIXILHO FIXO VENEZIANA VAZADA ALUMINIO BRANCO PINTADO</t>
  </si>
  <si>
    <t>.1  PORTA ALUMÍNIO BRANCO PINTADO VENEZIANA VAZADA 80X2.10 C/FERRAGEM</t>
  </si>
  <si>
    <t xml:space="preserve"> 9. 1. 2. METÁLICA</t>
  </si>
  <si>
    <t xml:space="preserve"> 9. 2. 4. COM TELHAS DE POLICARBONATO</t>
  </si>
  <si>
    <t>.1  CHAPA DE POLICARBONATO ALVEOLAR</t>
  </si>
  <si>
    <t>.1  RUFO EM CHAPA GALVANIZADA CORTE 40</t>
  </si>
  <si>
    <t>.2  RUFO EM CHAPA GALVANIZADA CORTE 25</t>
  </si>
  <si>
    <t>.4  CABO MULTIPOLAR 2X2,5MM2 (PPCI-BÓIAS)</t>
  </si>
  <si>
    <t>.6  CABO ISOLADO 35MM2 - 1000V (1/0AWG)</t>
  </si>
  <si>
    <t>.4  DISJUNTOR TRIPOLAR 20A</t>
  </si>
  <si>
    <t>.5  DISJUNTOR TRIPOLAR 30A</t>
  </si>
  <si>
    <t>.6  DISJUNTOR TRIPOLAR 40A</t>
  </si>
  <si>
    <t>.7  DISJUNTOR TRIPOLAR 100A - TIPO CA</t>
  </si>
  <si>
    <t>.8  DISJUNTOR TRIPOLAR 150A - TIPO CA</t>
  </si>
  <si>
    <t>.1  CAIXA INSPECAO 50X50X50CM ALV.15 C/TAMPA CONCRETO</t>
  </si>
  <si>
    <t>.3  CAIXA CONDULETE TOP 6 ENTRADAS 3/4"</t>
  </si>
  <si>
    <t>.4  TAMPA CONDULETE TOP 3/4" P/ DOIS TOMADAS</t>
  </si>
  <si>
    <t>.3  CURVA HORIZ. 45º, LISA, 100x50mm</t>
  </si>
  <si>
    <t>.4  "T" HORIZ. 90º, LISO, 100X50MM</t>
  </si>
  <si>
    <t>.5  "T" VERTICAL DE DESCIDA LATERAL, LISO, 100x50mm</t>
  </si>
  <si>
    <t>.6  MÃO FRANCESA P/ CALHA 100x50mm</t>
  </si>
  <si>
    <t>.7  TERMINAL DE FECHAMENTO LATERAL</t>
  </si>
  <si>
    <t>.8  PARAFUSO CABEÇA LENTILHA 3/8"</t>
  </si>
  <si>
    <t>.9  PORCA SEXTAVADA 3/8"</t>
  </si>
  <si>
    <t>.10  ARRUELA DE PRESSÃO 3/8"</t>
  </si>
  <si>
    <t>.4  TUBO PVC RIGIDO SOLDAVEL 110MM</t>
  </si>
  <si>
    <t>.5  ADAPTADOR PVC SOLDAVEL C/ FLANGES E ANEL DE VEDACAO 25MM</t>
  </si>
  <si>
    <t>.6  ADAPTADOR PVC SOLDAVEL C/ FLANGES E ANEL DE VEDACAO 32MM</t>
  </si>
  <si>
    <t>.7  ADAPTADOR PVC SOLDAVEL C/ FLANGES E ANEL DE VEDACAO 110MM</t>
  </si>
  <si>
    <t>.8  JOELHO 90 PVC RIGIDO SOLDAVEL 25MM</t>
  </si>
  <si>
    <t>.10  JOELHO 90 PVC RIGIDO SOLDAVEL 40MM</t>
  </si>
  <si>
    <t>.11  JOELHO 90 PVC RIGIDO SOLDAVEL 110MM</t>
  </si>
  <si>
    <t>.12  JOELHO 90 PVC RIGIDO 25MMx1/2" COM BUCHA DE LATÃO</t>
  </si>
  <si>
    <t>.13  JOELHO 45 PVC RIGIDO SOLDAVEL 25MM</t>
  </si>
  <si>
    <t>.14  JOELHO 45 PVC RIGIDO SOLDAVEL 40MM</t>
  </si>
  <si>
    <t>.15  TE 90 PVC RIGIDO SOLDAVEL 25MM</t>
  </si>
  <si>
    <t>.16  TE 90 PVC RIGIDO SOLDAVEL 32MM</t>
  </si>
  <si>
    <t>.17  TE 90 PVC RIGIDO SOLDAVEL 40MM</t>
  </si>
  <si>
    <t>.18  TE PVC RIGIDO 25MMx1/2" COM BUCHA DE LATÃO</t>
  </si>
  <si>
    <t>.19  TE REDUÇÃO PVC RIGIDO SOLDAVEL 32x25MM</t>
  </si>
  <si>
    <t>.20  TE REDUÇÃO PVC RIGIDO SOLDAVEL 40x25MM</t>
  </si>
  <si>
    <t>.21  ADAPTADOR PVC RIGIDO 25MMx3/4"</t>
  </si>
  <si>
    <t>.22  ADAPTADOR PVC RIGIDO 32MMx1"</t>
  </si>
  <si>
    <t>.23  ADAPTADOR PVC RIGIDO 25MMx1/2" COM BUCHA DE LATÃO</t>
  </si>
  <si>
    <t>.24  BUCHA DE REDUÇÃO PVC RIGIDO 32x25MM</t>
  </si>
  <si>
    <t>.25  BUCHA DE REDUÇÃO PVC RIGIDO 40x32MM</t>
  </si>
  <si>
    <t>.1  REGISTRO GAVETA BRUTO 3/4"</t>
  </si>
  <si>
    <t>.2  REGISTRO GAVETA BRUTO 1"</t>
  </si>
  <si>
    <t>.3  REGISTRO GAVETA CANOPLA CROMADA 3/4"</t>
  </si>
  <si>
    <t>.4  REGISTRO GAVETA CANOPLA CROMADA 1"</t>
  </si>
  <si>
    <t>.5  REGISTRO PRESSAO CANOPLA CROMADA 3/4"</t>
  </si>
  <si>
    <t>.1  RESERVATÓRIO DE FIBRA DE VIDRO 1.000LTS</t>
  </si>
  <si>
    <t>.2  RESERVATORIO DE FIBRA DE VIDRO 5.000 LTS</t>
  </si>
  <si>
    <t>.1  CAIXA DE DESCARGA DE EMBUTIR (completa com acionamento cromado)</t>
  </si>
  <si>
    <t xml:space="preserve">.1  LAVATORIO DE CANTO PARA PNE (inclusive válvula em metal acabamento inóx para
lavatório)
</t>
  </si>
  <si>
    <t>.1  MICTÓRIO INDIVIDUAL EM LOUÇA (inclusive acessórios de fixação)</t>
  </si>
  <si>
    <t>.2  TORNEIRA P/ LAVATÓRIO PNE C/ ALAVANCA, FECHAMENTO AUTOMÁTICO</t>
  </si>
  <si>
    <t>.1  VÁLVULA DE DESCARGA PARA MICTÓRIO</t>
  </si>
  <si>
    <t>.1  DIVISÓRIA EM GRANITO</t>
  </si>
  <si>
    <t>.1  BARRA DE APOIO 40CM</t>
  </si>
  <si>
    <t>.2  BARRA DE APOIO 70CM</t>
  </si>
  <si>
    <t>.3  BARRA DE APOIO 80CM</t>
  </si>
  <si>
    <t>.4  BARRA DE APOIO CURVA PARA LAVATÓRIO DE CANTO</t>
  </si>
  <si>
    <t>.5  REVESTIMENTO RESISTENTE A IMPACTOS PARA PORTA DE PNE</t>
  </si>
  <si>
    <t>.1  BOMBA CENTRÍFUGA MONOESTÁGIO 0,5CV, 1"x3/4", 23M C.A.</t>
  </si>
  <si>
    <t>.1  REALIMENTADOR AUTOMÁTICO PARA CISTERNA 3/4"</t>
  </si>
  <si>
    <t>.2  CHAVE BOIA AUTOMATICA P/COMANDO DE BOMBA ELETRONÍVEL</t>
  </si>
  <si>
    <t>.1  TUBO PVC RIGIDO SOLDAVEL 40MM ESGOTO</t>
  </si>
  <si>
    <t>.2  TUBO PVC RIGIDO 50MM ESGOTO</t>
  </si>
  <si>
    <t>.4  TUBO PVC RIGIDO 100MM ESGOTO</t>
  </si>
  <si>
    <t>.6  JOELHO 90 PVC RIGIDO 75MM ESGOTO</t>
  </si>
  <si>
    <t>.7  JOELHO 45 PVC RIGIDO 40MM ESGOTO</t>
  </si>
  <si>
    <t>.8  JOELHO 45 PVC RIGIDO 50MM ESGOTO</t>
  </si>
  <si>
    <t>.9  JOELHO 45 PVC RIGIDO 75MM ESGOTO</t>
  </si>
  <si>
    <t>.10  JOELHO 45 PVC RIGIDO 100MM ESGOTO</t>
  </si>
  <si>
    <t>.11  CURVA 90 PVC RIGIDO 100MM ESGOTO</t>
  </si>
  <si>
    <t>.12  TE PVC RIGIDO 75x75MM ESGOTO</t>
  </si>
  <si>
    <t>.13  TE PVC RIGIDO REDUÇÃO 100x75MM ESGOTO</t>
  </si>
  <si>
    <t>.14  JUNÇÃO PVC RIGIDO 50x50MM ESGOTO</t>
  </si>
  <si>
    <t>.15  JUNÇÃO PVC RIGIDO 75x75MM ESGOTO</t>
  </si>
  <si>
    <t>.16  JUNÇÃO PVC RIGIDO 100x100MM ESGOTO</t>
  </si>
  <si>
    <t>.17  JUNÇÃO REDUÇÃO PVC RIGIDO 100x50MM ESGOTO</t>
  </si>
  <si>
    <t>.18  JUNÇÃO REDUÇÃO PVC RIGIDO 100x75MM ESGOTO</t>
  </si>
  <si>
    <t>.19  REDUÇÃO EXCÊNTRICA PVC RÍGIDO 75x50MM ESGOTO</t>
  </si>
  <si>
    <t>.20  TERMINAL DE VENTILAÇÃO 75MM</t>
  </si>
  <si>
    <t>.21  TUBO PVC RIGIDO SOLDAVEL 25MM</t>
  </si>
  <si>
    <t>.22  JOELHO 90 PVC RIGIDO SOLDAVEL 25MM</t>
  </si>
  <si>
    <t>.23  JOELHO 45 PVC RIGIDO SOLDAVEL 25MM</t>
  </si>
  <si>
    <t>.2  CAIXA SIFONADA PVC 150x185x75MM TAMPA CEGA INOX</t>
  </si>
  <si>
    <t>.1  SIFÃO METÁLICO CROMADO PARA LAVATÓRIO E MICTÓRIO 1.1/4"</t>
  </si>
  <si>
    <t>.2  SIFÃO METÁLICO CROMADO PARA CUBAS DE COZINHA 1.1/2"</t>
  </si>
  <si>
    <t>.1  TUBO PVC RIGIDO 75MM</t>
  </si>
  <si>
    <t>.2  TUBO PVC RIGIDO 100MM</t>
  </si>
  <si>
    <t>.3  TUBO PVC RIGIDO 150MM</t>
  </si>
  <si>
    <t>.4  JOELHO 45 PVC RIGIDO 150MM</t>
  </si>
  <si>
    <t>.5  CURVA 90 PVC RIGIDO 100MM</t>
  </si>
  <si>
    <t>.6  CURVA 90 PVC RIGIDO 150MM</t>
  </si>
  <si>
    <t>.3  LUMINÁRIAS DE EMERGÊNCIA 30 LEDS COM INDICAÇÃO DE SAÍDA</t>
  </si>
  <si>
    <t>14. 3. 1. PLACA DE "SAIDA"</t>
  </si>
  <si>
    <t>.2  PLACA ACRILICA DE SINALIZAÇÃO DE SAÍDA C/ SETA PARA DIREITA</t>
  </si>
  <si>
    <t>.3  PLACA ACRILICA DE SINALIZAÇÃO DE SAÍDA C/ SETA PARA ESQUERDA</t>
  </si>
  <si>
    <t>14. 3. 6. PLACA DE "ALARME DE INCÊNDIO"</t>
  </si>
  <si>
    <t>.1  PLACA ACRILICA DE SINALIZAÇÃO DE ALARME DE INCÊNDIO</t>
  </si>
  <si>
    <t>14. 3. 8. PLACA DE "ALARME SONORO E VISUAL"</t>
  </si>
  <si>
    <t>.1  PLACA ACRILICA DE SINALIZAÇÃO DE ALARME SONORO</t>
  </si>
  <si>
    <t>14. 3.10. PLACA DE "HIDRANTE"</t>
  </si>
  <si>
    <t>.1  PLACA ACRILICA DE SINALIZAÇÃO DE MANGOTINHO</t>
  </si>
  <si>
    <t>14. 3.11. PLACA DE "CENTRAL DE DETECÇÃO E ALARME"</t>
  </si>
  <si>
    <t>14. 3.22. SINALIZAÇÃO HORIZONTAL</t>
  </si>
  <si>
    <t>.1  PORTA DE VIDRO TEMPERADO DE 8mm P/ ABRIGO DO MANGOTINHO C/ FERRAGEM</t>
  </si>
  <si>
    <t>.2  QUADRO DE ABRIGO DO MANGOTINHO EM CANTONEIRA DE FERRO 2''x2"x1/8</t>
  </si>
  <si>
    <t>14. 4. 3. VÁLVULA DE ABERTURA PARA HIDRANTE</t>
  </si>
  <si>
    <t>.1  REGISTRO DE GLOBO ANGULAR DE 2 1/2''</t>
  </si>
  <si>
    <t>14. 4. 6. UNIÕES E ENGATES</t>
  </si>
  <si>
    <t>.1  TAMPAO CEGO TIPO STORZ DE 1 1/2''</t>
  </si>
  <si>
    <t>.2  ADAPTADOR STORZ 2 1/2'' x 1 1/2''</t>
  </si>
  <si>
    <t>.1  VÁLVULA DE ESFERA DE 1''</t>
  </si>
  <si>
    <t>.1  CARRETEL P/ MANGOTINHO, BASCULANTE C/ MANGUEIRA DE 1''/30m E ESGUICHO</t>
  </si>
  <si>
    <t>.2  MANÔMETRO ANALÓGICO DE 1/2'' E 10kgf/cm²</t>
  </si>
  <si>
    <t>.1  TUBULAÇÃO DE AÇO GALVANIZADO DE 1''</t>
  </si>
  <si>
    <t>.2  CURVA DE 90 DE 1'' DE AÇO GALVANIZADO</t>
  </si>
  <si>
    <t>.3  LUVA DE REDUÇÃO DE 1'' x 1/2'' DE AÇO GALVANIZADO</t>
  </si>
  <si>
    <t>.4  TE 90 AÇO GALVANIZADO 25MM(1")</t>
  </si>
  <si>
    <t>.5  TE DE REDUÇÃO DE 2 1/2" x 1'' DE AÇO GALVANIZADO</t>
  </si>
  <si>
    <t>14. 6. ALARME DE INCENDIO</t>
  </si>
  <si>
    <t>14. 6. 1. ACIONADOR MANUAL</t>
  </si>
  <si>
    <t>.1  ACIONADOR MANUAL P/ ALARME DE INCÊNDIO</t>
  </si>
  <si>
    <t>14. 6. 2. DISPOSITIVOS SONOROS</t>
  </si>
  <si>
    <t>.1  AVISADOR AUDIO VISUAL CONVENCIONAL</t>
  </si>
  <si>
    <t>14. 6. 4. CENTRAL DE ALARME</t>
  </si>
  <si>
    <t>.1  CABO 2 PARES DE 0,75mm² BLINDADO CLASSE 2</t>
  </si>
  <si>
    <t>.2  CAIXA ESTAMPADA 4X4" (102X102MM) CHAPA 20</t>
  </si>
  <si>
    <t>.4  ELETRODUTO PVC RIGIDO ROSCAVEL 3/4" (19MM)</t>
  </si>
  <si>
    <t>.5  ELETRODUTO PVC RIGIDO ROSCAVEL 1 1/2" (38MM)</t>
  </si>
  <si>
    <t>.6  CURVA 90 ELETRODUTO PVC RIGIDO ROSCAVEL 1 1/2"</t>
  </si>
  <si>
    <t>.7  CENTRAL DE ALARME DE INCÊNDIO</t>
  </si>
  <si>
    <t>14. 9. BARRAS ANTIPANICO</t>
  </si>
  <si>
    <t>.1  BARRA ANTIPANICO PARA PORTAS DE 2,00 x 2,10m</t>
  </si>
  <si>
    <t>.1  VIDRO TRANSPARENTE 4MM - COLOCADO COM NEOPRENE</t>
  </si>
  <si>
    <t>.1  VIDRO TEMPERADO 8MM COLOCADO COM NEOPRENE (Box - Chuveiro Gab. Diretor)</t>
  </si>
  <si>
    <t>.1  FUNDO CROMATO DE ZINCO - 1 DEMÃO (cobertura metálica)</t>
  </si>
  <si>
    <t>.1  PINTURA ESMALTE BRILHO S/ METAL - 2 DEMAOS (cobertura metálica)</t>
  </si>
  <si>
    <t>23. AR CONDICIONADO</t>
  </si>
  <si>
    <t>23. 1. CLIMATIZAÇÃO</t>
  </si>
  <si>
    <t>23. 1. 2. INSTALAÇÕES, MONTAGENS E MATERIAIS</t>
  </si>
  <si>
    <t>.1  TUBO DE COBRE FLEXÍVEL COM ISOLAMENTO 5/8"</t>
  </si>
  <si>
    <t>.2  TUBO DE COBRE FLEXÍVEL COM ISOLAMENTO 3/4''</t>
  </si>
  <si>
    <t>.3  TUBO DE COBRE FLEXÍVEL COM ISOLAMENTO 1/4"</t>
  </si>
  <si>
    <t>.4  TUBO DE COBRE FLEXÍVEL COM ISOLAMENTO 3/8"</t>
  </si>
  <si>
    <t>.5  CABO MULTIPOLAR 3X2,5MM2</t>
  </si>
  <si>
    <t>.6  INSTALAÇÃO (INCLUSIVE MATERIAL)</t>
  </si>
  <si>
    <t xml:space="preserve"> 4. INFRA-ESTRUTURA/ FUNDAÇÕES SIMPLES</t>
  </si>
  <si>
    <t>.3  ARMADURA CA-60 FINA 4,2 A 4,6MM</t>
  </si>
  <si>
    <t xml:space="preserve"> 6. 1. 7. PILARETES</t>
  </si>
  <si>
    <t xml:space="preserve"> 6. 1. 7. 1. FORMAS</t>
  </si>
  <si>
    <t xml:space="preserve"> 6. 1. 7. 2. AÇO</t>
  </si>
  <si>
    <t xml:space="preserve"> 6. 1. 7. 3. CONCRETO</t>
  </si>
  <si>
    <t xml:space="preserve"> 7. ALVENARIA/ VEDAÇÃO/ DIVISÓRIA</t>
  </si>
  <si>
    <t xml:space="preserve"> 7. 2. 2. COM PAINÉIS DE GESSO</t>
  </si>
  <si>
    <t>.1  PORTA INT. SEMI-OCA COMPENS.TAUARI S/FERR. 2FLS. 1,60X2,10</t>
  </si>
  <si>
    <t>.2  PORTA INT. SEMI-OCA COMPENS.TAUARI S/FERR. 0,90X2,10</t>
  </si>
  <si>
    <t>.3  CAIXILHO FIXO ALUMINIO BRANCO PINTADO</t>
  </si>
  <si>
    <t>.4  CAIXILHO FIXO VENEZIANA VAZADA ALUMINIO BRANCO PINTADO</t>
  </si>
  <si>
    <t>.2  PORTA ALUMÍNIO BRANCO PINTADO VENEZIANA VAZADA 90X1.10 C/ FERRAGEM</t>
  </si>
  <si>
    <t>.3  PORTA ALUMÍNIO BRANCO PINTADO LAMBRI 2 FLS. 1.60X2.10</t>
  </si>
  <si>
    <t>.1  PORTA TELA OTIS</t>
  </si>
  <si>
    <t xml:space="preserve"> 8. 4. 2. DE VIDRO VERDE </t>
  </si>
  <si>
    <t>.2  FERRAGEM COMPLETA PARA PORTA INTERNA</t>
  </si>
  <si>
    <t>.1  PERFIL U 50x120x50x3,35MM</t>
  </si>
  <si>
    <t>.2  PERFIL U 50x110x50x3,35MM</t>
  </si>
  <si>
    <t>.3  TUBO CIRCULAR GALVANIZADO 6"x3,35MM</t>
  </si>
  <si>
    <t xml:space="preserve"> 9. 2. 2. COM TELHAS METÁLICAS</t>
  </si>
  <si>
    <t>.1  COBERTURA COM TELHA METALICA TRAPEZ. 35 - 0,5MM COLORIDA</t>
  </si>
  <si>
    <t>.2  TELHA METALICA TRAPEZ. 35 - 0,5MM COLORIDA MULTIDOBRA</t>
  </si>
  <si>
    <t>.3  LUMINÁRIA ESPELHADA P/ 02 LÂMP. FLUOR 32W, OS812 - COMPLETA</t>
  </si>
  <si>
    <t>.4  LUMINÁRIA P/ PENDENT P/ 02 LÂMP. FLUOR 32W, AS810- COMPLETA</t>
  </si>
  <si>
    <t>.3  INTERRUPTOR EMBUTIR TRIPLO-INCLUSIVE CAIXA 2X4"</t>
  </si>
  <si>
    <t>.4  TOMADA DUPLA 2P+T - 10A - INCLUSIVE CAIXA 2X4"</t>
  </si>
  <si>
    <t>.5  TOMADA INDUSTRIAL 3P+T - 500V</t>
  </si>
  <si>
    <t>.6  PLUG INDUSTRIAL 3P+T - 500V</t>
  </si>
  <si>
    <t>.7  KIT CAIXA C/ INTERRUTOR + TOMADA (P/ TELHADO)</t>
  </si>
  <si>
    <t>.8  KIT PLUG MACHO E FEMEA 2P+T</t>
  </si>
  <si>
    <t>.4  CABO ISOLADO FLEXIVEL 6.0MM2 ( 8AWG)</t>
  </si>
  <si>
    <t>.5  CABO MULTIPOLAR 2X1,5MM2 (PPCI-BÓIAS)</t>
  </si>
  <si>
    <t>.6  CABO MULTIPOLAR, CL4, PVC 750V 3X1,5MM2 (p/ plugues lumin.)</t>
  </si>
  <si>
    <t>.7  CABO ISOLADO 10MM2 - 1000V (6AWG)</t>
  </si>
  <si>
    <t>.8  CABO ISOLADO 16MM2 - 1000V (4AWG)</t>
  </si>
  <si>
    <t>.5  ELETRODUTO AÇO GALVANIZADO MÉDIO 3/4" (19MM)</t>
  </si>
  <si>
    <t>.6  CURVA 90 ELETRODUTO GALVANIZADO MÉDIO 3/4" (19MM)</t>
  </si>
  <si>
    <t>.7  ABRAÇADEIRA AÇO ZINC. TIPO D C/TRAVA P/ELETR.  3/4" (19MM)</t>
  </si>
  <si>
    <t>.8  ELETRODUTO CONDULETE TOP 3,4" - COR CINZA</t>
  </si>
  <si>
    <t>.9  CURVA P/ ELETRODUTO CONDULETE TOP 3/4" - COR CINZA</t>
  </si>
  <si>
    <t>.10  ABRAÇADEIRA P/ ELETRODUTO CONDULETE TOP 3/4" - COR CINZA</t>
  </si>
  <si>
    <t>.11  ADAPTADOR P/ CONDULETE TOP 3/4" - COR CINZA</t>
  </si>
  <si>
    <t>.1  CENTRO DE DISTRIBUIÇÃO P/34 ELEM.C/BAR.(SOBREPOR)</t>
  </si>
  <si>
    <t>.2  CENTRO DE DISTRIBUIÇAO P/24 ELEM.C/BAR.(SOBREPOR)</t>
  </si>
  <si>
    <t>.6  DISJUNTOR TRIPOLAR 50A</t>
  </si>
  <si>
    <t>.7  DISJUNTOR TRIPOLAR 150A</t>
  </si>
  <si>
    <t>.3  CONDULETE 6 ENTRADAS TOP 3/4"</t>
  </si>
  <si>
    <t>10. 1. 8. PERFILADOS E ACESSÓRIOS</t>
  </si>
  <si>
    <t>.1  PERFILADO 38X38MM, PERFURADO, PEÇAS C/ 06 METROS</t>
  </si>
  <si>
    <t>.2  EMENDA INTERNA "L"</t>
  </si>
  <si>
    <t>.3  EMENDA INTERNA "T"</t>
  </si>
  <si>
    <t>.4  EMENDA INTERNA "X"</t>
  </si>
  <si>
    <t>.5  TIRANTE ROSQUEAVEL 3/8", VARA C/ 6M</t>
  </si>
  <si>
    <t>.6  CANTONEIRA ZZ</t>
  </si>
  <si>
    <t>.7  GANCHO P/ PERFILADO</t>
  </si>
  <si>
    <t>.8  GANCHO P/ LUMINÁRIA</t>
  </si>
  <si>
    <t>.9  PARAFUSO CABEÇA LENTILHA 3/8"</t>
  </si>
  <si>
    <t>.10  PORCA SEXTAVADA 3/8"</t>
  </si>
  <si>
    <t>.11  ARRUELA DE PRESSÃO 3/8"</t>
  </si>
  <si>
    <t>.12  BUCHA DE NYLOX S-8</t>
  </si>
  <si>
    <t>.13  PARAFUSO P/ BUCHA S-8</t>
  </si>
  <si>
    <t>10. 1. 9. ELETROCALHAS E ACESSORIOS</t>
  </si>
  <si>
    <t>.1  CALHA TIPO "C", CHAPA 20, LISA, C/ VIROLA, 100x50x3000mm</t>
  </si>
  <si>
    <t>.2  "T" VERTICAL DE DESCIDA LATERAL, LISO, 100x50mm</t>
  </si>
  <si>
    <t>.4  CURVA HORIZ. 90º, LISA, 100x50mm</t>
  </si>
  <si>
    <t>.5  EMENDA INTERNA P/ CALHA 100X50MM</t>
  </si>
  <si>
    <t>.6  SUPORTE SUSPENSÃO VERTICAL P/ TIRANTE 3/8"</t>
  </si>
  <si>
    <t>.7  TIRANTE ROSQUEAVEL 3/8", VARA C/ 6M</t>
  </si>
  <si>
    <t>.1  RACK PADRÃO 19", 12U - EM AÇO</t>
  </si>
  <si>
    <t>11. 2. 5. ELETROCALHAS E ACESSÓRIOS</t>
  </si>
  <si>
    <t>.1  CALHA TIPO "C", CHAPA 20, LISA, C/ VIROLA - 100X50MM</t>
  </si>
  <si>
    <t>.2  CURVA HORIZONTAL 45º, 100x50mm</t>
  </si>
  <si>
    <t>.3  MÃO FRANCESA P/ CALHA 100MM</t>
  </si>
  <si>
    <t>.4  TERMINAL DE FECHAMENTO, 100x50mm</t>
  </si>
  <si>
    <t>.5  PARAFUSO CABEÇA LENTILHA 3/8"</t>
  </si>
  <si>
    <t>.6  PORCA SEXTAVADA 3/8"</t>
  </si>
  <si>
    <t>.7  ARRUELA DE PRESSÃO 3/8"</t>
  </si>
  <si>
    <t>.3  TUBO PVC RIGIDO SOLDAVEL 110MM</t>
  </si>
  <si>
    <t>.4  ADAPTADOR PVC SOLDAVEL C/ FLANGES E ANEL DE VEDACAO 25MM</t>
  </si>
  <si>
    <t>.5  ADAPTADOR PVC SOLDAVEL C/ FLANGES E ANEL DE VEDACAO 32MM</t>
  </si>
  <si>
    <t>.6  ADAPTADOR PVC SOLDAVEL C/ FLANGES E ANEL DE VEDACAO 110MM</t>
  </si>
  <si>
    <t>.7  JOELHO 90 PVC RIGIDO SOLDAVEL 25MM</t>
  </si>
  <si>
    <t>.8  JOELHO 90 PVC RIGIDO SOLDAVEL 32MM</t>
  </si>
  <si>
    <t>.9  JOELHO 90 PVC RIGIDO SOLDAVEL 110MM</t>
  </si>
  <si>
    <t>.10  JOELHO 90 PVC RIGIDO 25MMx1/2" COM BUCHA DE LATÃO</t>
  </si>
  <si>
    <t>.11  JOELHO 90 PVC RIGIDO 25MMx3/4" COM BUCHA DE LATÃO</t>
  </si>
  <si>
    <t>.12  JOELHO 45 PVC RIGIDO SOLDAVEL 25MM</t>
  </si>
  <si>
    <t>.13  JOELHO 45 PVC RIGIDO SOLDAVEL 110MM</t>
  </si>
  <si>
    <t>.14  TE 90 PVC RIGIDO SOLDAVEL 25MM</t>
  </si>
  <si>
    <t>.15  TE 90 PVC RIGIDO SOLDAVEL 32MM</t>
  </si>
  <si>
    <t>.16  TE 90 PVC RIGIDO SOLDAVEL 110MM</t>
  </si>
  <si>
    <t>.17  ADAPTADOR PVC RIGIDO 25MMx3/4"</t>
  </si>
  <si>
    <t>.18  ADAPTADOR PVC RIGIDO 32MMx1"</t>
  </si>
  <si>
    <t>.19  ADAPTADOR PVC RIGIDO 25MMx1/2" COM BUCHA DE LATÃO</t>
  </si>
  <si>
    <t>.20  BUCHA DE REDUÇÃO PVC RIGIDO 32x25MM</t>
  </si>
  <si>
    <t>.1  RESERVATORIO DE FIBRA DE VIDRO 2.000 LTS</t>
  </si>
  <si>
    <t>.1  CUBA INOX PARA BANCADA 500X400X400</t>
  </si>
  <si>
    <t>12. 2.11. TANQUES</t>
  </si>
  <si>
    <t>.1  TORNEIRA PARA PIA, DE BANCADA, COM BICA MÓVEL E AREJADOR</t>
  </si>
  <si>
    <t>.1  TORNEIRA CROMADA COM UNIÃO PARA JARDIM 3/4"</t>
  </si>
  <si>
    <t>.6  JOELHO 90 PVC RIGIDO 50MM ESGOTO</t>
  </si>
  <si>
    <t>.7  JOELHO 90 PVC RIGIDO 75MM ESGOTO</t>
  </si>
  <si>
    <t>.8  JOELHO 45 PVC RIGIDO 40MM ESGOTO</t>
  </si>
  <si>
    <t>.9  JOELHO 45 PVC RIGIDO 50MM ESGOTO</t>
  </si>
  <si>
    <t>.10  JOELHO 45 PVC RIGIDO 75MM ESGOTO</t>
  </si>
  <si>
    <t>.11  JOELHO 45 PVC RIGIDO 100MM ESGOTO</t>
  </si>
  <si>
    <t>.12  CURVA 90 PVC RIGIDO 100MM ESGOTO</t>
  </si>
  <si>
    <t>.13  TE PVC RIGIDO 50x50MM ESGOTO</t>
  </si>
  <si>
    <t>.14  TE PVC RIGIDO 75x75MM ESGOTO</t>
  </si>
  <si>
    <t>.15  JUNÇÃO PVC RIGIDO 40x40MM ESGOTO</t>
  </si>
  <si>
    <t>.16  JUNÇÃO PVC RIGIDO 75x75MM ESGOTO</t>
  </si>
  <si>
    <t>.17  JUNÇÃO PVC RIGIDO 100x100MM ESGOTO</t>
  </si>
  <si>
    <t>.18  JUNÇÃO REDUÇÃO PVC RIGIDO 75x50MM ESGOTO</t>
  </si>
  <si>
    <t>.19  JUNÇÃO REDUÇÃO PVC RIGIDO 100x75MM ESGOTO</t>
  </si>
  <si>
    <t>.1  CAIXA SIFONADA PVC 150x185x75MM COM GRELHA INOX</t>
  </si>
  <si>
    <t>.2  TUBO PVC RIGIDO 200MM</t>
  </si>
  <si>
    <t>.3  CURVA 90 PVC RIGIDO 100MM</t>
  </si>
  <si>
    <t>.4  JOELHO 90 PVC RIGIDO 200MM</t>
  </si>
  <si>
    <t>.5  COLETOR EM CHAPA GALVANIZADA N.16 90X90X31CM</t>
  </si>
  <si>
    <t>.2  EXTINTOR DE INCENDIO AGUA COM SUPORTE-10KG</t>
  </si>
  <si>
    <t>.1  BARRAS ANTIPANICO PARA PORTAS DE 1,60 x 2,10m</t>
  </si>
  <si>
    <t>.2  BARRA ANTIPANICO PARA PORTAS DE 2,00 x 2,10m</t>
  </si>
  <si>
    <t>.3  TUBO DE COBRE FLEXÍVEL COM ISOLAMENTO 3/8"</t>
  </si>
  <si>
    <t>.4  CABO MULTIPOLAR 3X2,5MM2</t>
  </si>
  <si>
    <t>.5  INSTALAÇÃO (INCLUSIVE MATERIAL)</t>
  </si>
  <si>
    <t>.2  CONTRAPISO CONCRETO ARMADO 8CM-250KG CI/M3</t>
  </si>
  <si>
    <t>.1  PISO BASALTO TEAR, 46x46 - ARG. CI-AR 1:4 - 2cm Acabamento lixado fosco</t>
  </si>
  <si>
    <t>24.10. DE ALTA RESISTÊNCIA</t>
  </si>
  <si>
    <t xml:space="preserve">.1  BANCADA EM GRANITO CINZA ANDORINHA ESP. 2CM (inclusive mão francesas, respingadeira e saia)
</t>
  </si>
  <si>
    <t xml:space="preserve">.2  PORTA ALUMÍNIO BRANCO PINTADO VENEZIANA VAZADA 60X60 C/FERRAGEM (Para as platibandas)
</t>
  </si>
  <si>
    <t xml:space="preserve">.1  ESTRUTURA METÁLICA PARA COBERTURA DE POLICARBONATO (conforme detalhamento)
</t>
  </si>
  <si>
    <t>.6  TAMPA CEGA REDONDA 4X4"</t>
  </si>
  <si>
    <t>.7  ELETRODUTO CONDULETE TOP 3/4" - COR CINZA</t>
  </si>
  <si>
    <t>.8  ABRAÇADEIRA PVC P/ ELET. TIPO 3/4" - COR CINZA</t>
  </si>
  <si>
    <t>.9  ADAPTADOR P/ CAIXA TOP 3/4" - COR CINZA</t>
  </si>
  <si>
    <t>.1  CUBA INOX PARA BANCADA 470X305X170 (inclusive válvula)</t>
  </si>
  <si>
    <t>.2  LA DE ROCHA E = 5CM</t>
  </si>
  <si>
    <t>.1  PORTÃO BASCULANTE COM PORTA AUXILIAR 3.00X3.00 (inclusive ferragens)</t>
  </si>
  <si>
    <t>.3  "T" HORIZONTAL 90°, LISO, 100x50mm</t>
  </si>
  <si>
    <t>.1  TANQUE PRE-MOLDADO DE CONCRETO COM METAIS (inclusive válvula)</t>
  </si>
  <si>
    <t>.1  TUBO PVC RIGIDO 100MM</t>
  </si>
  <si>
    <t>17. 6. MASSA CORRIDA</t>
  </si>
  <si>
    <t>.1  MASSA CORRIDA PVA PARA INTERIORES 2 DEMAOS (divisórias de gesso)</t>
  </si>
  <si>
    <r>
      <t>Obra:</t>
    </r>
    <r>
      <rPr>
        <sz val="12"/>
        <color indexed="8"/>
        <rFont val="Arial"/>
        <family val="2"/>
      </rPr>
      <t xml:space="preserve"> Construção do Câmpus Avançado Jaguarão - Guarita</t>
    </r>
  </si>
  <si>
    <r>
      <t>Obra:</t>
    </r>
    <r>
      <rPr>
        <sz val="12"/>
        <color indexed="8"/>
        <rFont val="Arial"/>
        <family val="2"/>
      </rPr>
      <t xml:space="preserve"> Construção do Câmpus Avançado Jaguarão - Multifuncional</t>
    </r>
  </si>
  <si>
    <r>
      <t>Obra:</t>
    </r>
    <r>
      <rPr>
        <sz val="12"/>
        <color indexed="8"/>
        <rFont val="Arial"/>
        <family val="2"/>
      </rPr>
      <t xml:space="preserve"> Construção do Câmpus Avançado Jaguarão - Oficinas</t>
    </r>
  </si>
  <si>
    <t>Pelotas,  Julho de 2014</t>
  </si>
  <si>
    <t xml:space="preserve"> 2. SERVIÇOS PRELIMINARES</t>
  </si>
  <si>
    <t>.3  SISTEMA COMANDO ELÉTRICO P/ PORTÃO (inclusive instalação)</t>
  </si>
  <si>
    <t>11. INSTALAÇÕES LÓGICA/TELEFÔNICA</t>
  </si>
  <si>
    <t>11. 2. 1. TOMADAS E CAIXAS DE PASSAGEM</t>
  </si>
  <si>
    <t>.2  CONECTOR RJ-45</t>
  </si>
  <si>
    <t>.3  TAMPA 2X4", C/ FURO P/ DOIS CONECTOR RJ-45</t>
  </si>
  <si>
    <t>11. 2. 2. CABOS</t>
  </si>
  <si>
    <t xml:space="preserve">.1  BACIA SANITÁRIA EM LOUÇA COM CAIXA ACOPLADA E ASSENTO (inclusive acessórios
de fixação)
</t>
  </si>
  <si>
    <t xml:space="preserve">.1  CUBA INOX DE EMBUTIR, PARA BANCADA DE GRANITO 470X305X170 (inclusive
válvula)
</t>
  </si>
  <si>
    <t>13. 2. 2. TERRAÇOS</t>
  </si>
  <si>
    <t>Pelotas, Julho de 2014.</t>
  </si>
  <si>
    <t>.1  PAREDE DE GESSO ACARTONADO - STANDARD - C/ COLOCAÇÃO</t>
  </si>
  <si>
    <t xml:space="preserve">.3  PORTA ALUMÍNIO BRANCO PINTADO VENEZIANA CEGA 60X1.70 C/FERRAGEM (Box wc's, chave do tipo não removível)
</t>
  </si>
  <si>
    <t xml:space="preserve">.2  FERRAGEM COMPLETA PARA PORTA DE SANITARIO (portas de madeira PNE e Gab. Diretor)
</t>
  </si>
  <si>
    <t xml:space="preserve">.2  CAPA EM CHAPA  GALVANIZADA CORTE 70-FIXO EM ALVENARIA (para tubulações de
queda pluvial)
</t>
  </si>
  <si>
    <t>.1  CAIXA INSPECAO 50X50X50CM ALV. 15 C/ TAMPA CONCRETO</t>
  </si>
  <si>
    <t>10. 3. SISTEMA DE PROTEÇÃO CONTRA DESCARGA ATMOSFÉRICA (SPDA)</t>
  </si>
  <si>
    <t>.2  CAIXA INSPEÇÃO 30X30X30CM ALV.15 C/ TAMPA CONCRETO</t>
  </si>
  <si>
    <t>10. 3. 8. ELETRODUTOS E ACESSÓRIOS</t>
  </si>
  <si>
    <t>.1  CAIXAPVC 1º LINHA TAMANHO 2X4"</t>
  </si>
  <si>
    <t>.4  CONECTOR RJ - 45</t>
  </si>
  <si>
    <t>.1  ELETRODUTO PVC RIGIDO ROSCAVEL 1" (25MM)</t>
  </si>
  <si>
    <t>.2  CURVA 90 ELETRODUTO PVC RIGIDO ROSCAVEL 1" (25MM)</t>
  </si>
  <si>
    <t>.2  PATCH PANEL 24 PORTAS CAT.6</t>
  </si>
  <si>
    <t>.3  GUIA DE CABOS 1U</t>
  </si>
  <si>
    <t>.4  REGUA C/04 TOMADAS PADRÃO 19"</t>
  </si>
  <si>
    <t>.5  FRENTE FALSA 1U</t>
  </si>
  <si>
    <t>.6  FRENTE FALSA 2U</t>
  </si>
  <si>
    <t>.7  PORCA GAIOLA=PARAFUSOS M5</t>
  </si>
  <si>
    <t>.8  MINI DIO P/ 06 FIBRAS - COMPATÍVEL</t>
  </si>
  <si>
    <t>.9  PIGTAIL + ACOPLADORES + PROTETORES</t>
  </si>
  <si>
    <t>.10  CORDÃO OPTICO MM LC/LC (50/125) 2,5M</t>
  </si>
  <si>
    <t>.11  PATCH CORD 1,5M CAT. 6</t>
  </si>
  <si>
    <t>.6  VALVULA DE PE C/CRIVO PVC SOLDÁVEL 1"</t>
  </si>
  <si>
    <t>.7  VÁLVULA DE RETENÇÃO PVC SOLDÁVEL 3/4''</t>
  </si>
  <si>
    <t xml:space="preserve">.2  BACIA SANITÁRIA SIFONADA EM LOUÇA COM ASSENTO PARA PNE (inclusive
acessórios de fixação)
</t>
  </si>
  <si>
    <t>.3  CAIXA INSPEÇÃO 30X30X30CM ALV.15 C/ TAMPA CONCRETO</t>
  </si>
  <si>
    <t xml:space="preserve"> 6. 1. 4. CINTA DE AMARRAÇÃO (PLATIBANDA)</t>
  </si>
  <si>
    <t xml:space="preserve"> 7. 2. 8. DIVISÓRIA DE GRANITO</t>
  </si>
  <si>
    <t xml:space="preserve">.1  DIVISÓRIA EM GRANITO (para os wc's feminino e masculino) (incluindo perfis de fixação e
vedação)
</t>
  </si>
  <si>
    <t xml:space="preserve">.1  PORTA ALUMÍNIO BRANCO PINTADO VENEZIANA CEGA 60X1.70 C/FERRAGEM (box sanitários, chave do tipo não removível)
</t>
  </si>
  <si>
    <t>.1  PORTA DE VIDRO TEMPERADO 10mm - (Painéis móveis e fixos) (inclusive ferragens)</t>
  </si>
  <si>
    <t>.1  FERRAGEM COMPLETA PARA PORTA DE SANITARIO (portas de madeira PNE)</t>
  </si>
  <si>
    <t>.2  TAMPA 2X4", C/ FURO P/ DOIS CONECTOR RJ-45</t>
  </si>
  <si>
    <t>.3  CONECTOR RJ - 45</t>
  </si>
  <si>
    <t>.4  CONDULETE 6 ENTRADAS TOP 1" COR CINZA</t>
  </si>
  <si>
    <t>.5  TAMPA CONDULETE TOP 1" P/ DOIS RJ-45</t>
  </si>
  <si>
    <t>.3  ELETRODUTO CONDULETE TOP 1" - COR CINZA</t>
  </si>
  <si>
    <t>.4  CURVA P/ ELETRODUTO CONDULETE TOP 1" - COR CINZA</t>
  </si>
  <si>
    <t>.5  ABRAÇADEIRA TOP 1" - COR CINZA</t>
  </si>
  <si>
    <t>.6  ADAPTADOR P/ CONDULETE TOP 1" - COR CINZA</t>
  </si>
  <si>
    <t>.4  REGUA C/ 4 TOMADAS PADRÃO 19"</t>
  </si>
  <si>
    <t>.7  PORCA GAIOLA + PARAFUSO MS</t>
  </si>
  <si>
    <t>.8  MINI DIO P/ 6 FIBRAS - COMPATÍVEL</t>
  </si>
  <si>
    <t>.9  PIGTH TAIL + ACOPLADOR + PROTETORES</t>
  </si>
  <si>
    <t>.11  PATCH CORD 1,5M CAT.6</t>
  </si>
  <si>
    <t xml:space="preserve">.2  BACIA SANITÁRIA EM LOUÇA COM ASSENTO PARA PNE (inclusive acessórios de
fixação)
</t>
  </si>
  <si>
    <t>.2  BASE DE RACHAO (15CM) (compactação mecânica p/ nivelamento onde houver intertrav.)</t>
  </si>
  <si>
    <t>20. 9. CORRIMÃO E GUARDA-CORPO</t>
  </si>
  <si>
    <t>.1  CAIXILHO TIPO VENEZIANA DE ALUMINIO ANODIZADO</t>
  </si>
  <si>
    <t>.2  CANTONEIRAS DE FERRO 1.1/2"X3,2MM</t>
  </si>
  <si>
    <t>.3  PERFIL "U" 50,8X25,4X2,0MM (PEÇA 6M)</t>
  </si>
  <si>
    <t>.4  CORRIMAO TUBO FERRO GALVANIZADO-1X75 E 3X25 MM (inclusive instalação)</t>
  </si>
  <si>
    <t>.1  PISO DO TIPO KORODUR WT (impermeabilizado e polido)</t>
  </si>
  <si>
    <t>.2  RODAPÉ TIPO KORODUR WT H=10CM</t>
  </si>
  <si>
    <t>15 dias</t>
  </si>
  <si>
    <t>Obra: Drenagem Auditório</t>
  </si>
  <si>
    <r>
      <t xml:space="preserve">Endereço: </t>
    </r>
    <r>
      <rPr>
        <sz val="12"/>
        <rFont val="Arial"/>
        <family val="2"/>
      </rPr>
      <t>Rua Ana Gonçalves da Silva, nº 901, Bairro Olaria</t>
    </r>
  </si>
  <si>
    <r>
      <t>Cidade: Camaquã</t>
    </r>
    <r>
      <rPr>
        <sz val="12"/>
        <rFont val="Arial"/>
        <family val="2"/>
      </rPr>
      <t xml:space="preserve"> - RS</t>
    </r>
  </si>
  <si>
    <t>INCLUIR LOGOTIPO DA EMPRESA</t>
  </si>
  <si>
    <t>DADOS DA EMPRESA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</si>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</sst>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>
  <numFmts count="5">
    <numFmt numFmtId="7" formatCode="&quot;R$&quot;\ #,##0.00;\-&quot;R$&quot;\ #,##0.00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</numFmts>
  <fonts count="27">
    <font>
      <sz val="10"/>
      <color indexed="8"/>
      <name val="Arial"/>
    </font>
    <font>
      <b/>
      <sz val="10"/>
      <color indexed="8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3"/>
      <name val="Arial"/>
      <family val="2"/>
    </font>
    <font>
      <sz val="12"/>
      <color theme="0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0" applyFont="1"/>
    <xf numFmtId="166" fontId="3" fillId="0" borderId="0" xfId="1" applyNumberFormat="1" applyFont="1" applyFill="1"/>
    <xf numFmtId="0" fontId="9" fillId="0" borderId="0" xfId="0" applyFont="1"/>
    <xf numFmtId="0" fontId="9" fillId="0" borderId="0" xfId="0" applyFont="1" applyAlignment="1">
      <alignment horizontal="center"/>
    </xf>
    <xf numFmtId="0" fontId="11" fillId="0" borderId="1" xfId="0" applyNumberFormat="1" applyFont="1" applyFill="1" applyBorder="1" applyAlignment="1" applyProtection="1">
      <alignment horizontal="left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quotePrefix="1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7" fontId="12" fillId="0" borderId="1" xfId="1" quotePrefix="1" applyNumberFormat="1" applyFont="1" applyFill="1" applyBorder="1" applyAlignment="1" applyProtection="1">
      <alignment horizontal="center" vertical="center" wrapText="1"/>
    </xf>
    <xf numFmtId="7" fontId="13" fillId="0" borderId="1" xfId="1" quotePrefix="1" applyNumberFormat="1" applyFont="1" applyFill="1" applyBorder="1" applyAlignment="1" applyProtection="1">
      <alignment horizontal="center" vertical="center" wrapText="1"/>
    </xf>
    <xf numFmtId="10" fontId="13" fillId="0" borderId="1" xfId="1" applyNumberFormat="1" applyFont="1" applyFill="1" applyBorder="1" applyAlignment="1" applyProtection="1">
      <alignment horizontal="center" vertical="center" wrapText="1"/>
    </xf>
    <xf numFmtId="0" fontId="16" fillId="0" borderId="0" xfId="0" applyFont="1"/>
    <xf numFmtId="166" fontId="12" fillId="0" borderId="1" xfId="0" quotePrefix="1" applyNumberFormat="1" applyFont="1" applyFill="1" applyBorder="1" applyAlignment="1" applyProtection="1">
      <alignment horizontal="center" vertical="center" wrapText="1"/>
    </xf>
    <xf numFmtId="43" fontId="4" fillId="0" borderId="0" xfId="0" applyNumberFormat="1" applyFont="1"/>
    <xf numFmtId="166" fontId="7" fillId="0" borderId="0" xfId="0" applyNumberFormat="1" applyFont="1"/>
    <xf numFmtId="164" fontId="7" fillId="2" borderId="1" xfId="2" applyFont="1" applyFill="1" applyBorder="1" applyProtection="1"/>
    <xf numFmtId="164" fontId="7" fillId="2" borderId="1" xfId="2" applyFont="1" applyFill="1" applyBorder="1" applyProtection="1">
      <protection locked="0"/>
    </xf>
    <xf numFmtId="0" fontId="9" fillId="0" borderId="0" xfId="0" applyFont="1" applyProtection="1"/>
    <xf numFmtId="0" fontId="9" fillId="0" borderId="0" xfId="0" applyFont="1" applyAlignment="1" applyProtection="1">
      <alignment horizontal="center"/>
    </xf>
    <xf numFmtId="0" fontId="9" fillId="0" borderId="0" xfId="0" applyFont="1" applyBorder="1" applyAlignment="1" applyProtection="1">
      <alignment horizontal="center"/>
    </xf>
    <xf numFmtId="0" fontId="9" fillId="0" borderId="0" xfId="0" applyFont="1" applyBorder="1" applyProtection="1"/>
    <xf numFmtId="0" fontId="10" fillId="0" borderId="0" xfId="0" applyFont="1" applyFill="1" applyBorder="1" applyAlignment="1" applyProtection="1">
      <alignment vertical="top" wrapText="1"/>
    </xf>
    <xf numFmtId="0" fontId="4" fillId="0" borderId="0" xfId="0" applyFont="1" applyProtection="1"/>
    <xf numFmtId="0" fontId="15" fillId="0" borderId="0" xfId="0" applyFont="1" applyFill="1" applyBorder="1" applyAlignment="1" applyProtection="1">
      <alignment vertical="top" wrapText="1"/>
    </xf>
    <xf numFmtId="0" fontId="16" fillId="0" borderId="0" xfId="0" applyFont="1" applyProtection="1"/>
    <xf numFmtId="0" fontId="16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7" fillId="0" borderId="0" xfId="0" applyFont="1" applyProtection="1"/>
    <xf numFmtId="7" fontId="9" fillId="3" borderId="1" xfId="0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7" fontId="9" fillId="0" borderId="0" xfId="0" applyNumberFormat="1" applyFont="1" applyProtection="1"/>
    <xf numFmtId="0" fontId="11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center"/>
    </xf>
    <xf numFmtId="0" fontId="11" fillId="0" borderId="0" xfId="0" applyFont="1" applyProtection="1"/>
    <xf numFmtId="0" fontId="12" fillId="0" borderId="0" xfId="0" applyFont="1" applyFill="1" applyBorder="1" applyAlignment="1" applyProtection="1">
      <alignment vertical="top"/>
    </xf>
    <xf numFmtId="0" fontId="6" fillId="0" borderId="0" xfId="0" applyFont="1" applyFill="1" applyBorder="1" applyAlignment="1" applyProtection="1">
      <alignment horizontal="right" vertical="top"/>
    </xf>
    <xf numFmtId="10" fontId="7" fillId="0" borderId="0" xfId="0" applyNumberFormat="1" applyFont="1" applyFill="1" applyBorder="1" applyAlignment="1" applyProtection="1">
      <alignment horizontal="center" vertical="top"/>
    </xf>
    <xf numFmtId="0" fontId="6" fillId="0" borderId="0" xfId="0" applyFont="1" applyFill="1" applyBorder="1" applyAlignment="1" applyProtection="1">
      <alignment vertical="top"/>
    </xf>
    <xf numFmtId="166" fontId="8" fillId="0" borderId="0" xfId="1" applyNumberFormat="1" applyFont="1" applyFill="1" applyBorder="1" applyAlignment="1" applyProtection="1">
      <alignment vertical="top"/>
    </xf>
    <xf numFmtId="0" fontId="9" fillId="0" borderId="0" xfId="0" applyFont="1" applyAlignment="1" applyProtection="1"/>
    <xf numFmtId="0" fontId="14" fillId="0" borderId="0" xfId="0" applyFont="1" applyAlignment="1" applyProtection="1"/>
    <xf numFmtId="166" fontId="11" fillId="0" borderId="1" xfId="0" applyNumberFormat="1" applyFont="1" applyFill="1" applyBorder="1" applyAlignment="1" applyProtection="1">
      <alignment horizontal="center" vertical="center" wrapText="1"/>
    </xf>
    <xf numFmtId="164" fontId="7" fillId="2" borderId="1" xfId="2" applyFont="1" applyFill="1" applyBorder="1" applyAlignment="1" applyProtection="1">
      <alignment horizontal="center"/>
    </xf>
    <xf numFmtId="10" fontId="9" fillId="0" borderId="1" xfId="2" applyNumberFormat="1" applyFont="1" applyFill="1" applyBorder="1" applyAlignment="1" applyProtection="1">
      <alignment horizontal="center" vertical="top"/>
      <protection locked="0"/>
    </xf>
    <xf numFmtId="10" fontId="9" fillId="0" borderId="0" xfId="0" applyNumberFormat="1" applyFont="1" applyProtection="1"/>
    <xf numFmtId="10" fontId="4" fillId="0" borderId="0" xfId="0" applyNumberFormat="1" applyFont="1" applyProtection="1"/>
    <xf numFmtId="10" fontId="16" fillId="0" borderId="0" xfId="0" applyNumberFormat="1" applyFont="1" applyProtection="1"/>
    <xf numFmtId="10" fontId="9" fillId="0" borderId="0" xfId="0" applyNumberFormat="1" applyFont="1"/>
    <xf numFmtId="10" fontId="9" fillId="0" borderId="0" xfId="0" applyNumberFormat="1" applyFont="1" applyBorder="1" applyProtection="1"/>
    <xf numFmtId="0" fontId="19" fillId="0" borderId="0" xfId="0" applyFont="1"/>
    <xf numFmtId="166" fontId="1" fillId="0" borderId="0" xfId="1" applyNumberFormat="1" applyFont="1" applyFill="1"/>
    <xf numFmtId="0" fontId="21" fillId="0" borderId="0" xfId="0" applyFont="1"/>
    <xf numFmtId="10" fontId="11" fillId="0" borderId="1" xfId="0" applyNumberFormat="1" applyFont="1" applyFill="1" applyBorder="1" applyAlignment="1" applyProtection="1">
      <alignment horizontal="center" vertical="top" wrapText="1"/>
    </xf>
    <xf numFmtId="164" fontId="6" fillId="2" borderId="1" xfId="2" applyFont="1" applyFill="1" applyBorder="1" applyProtection="1"/>
    <xf numFmtId="164" fontId="4" fillId="0" borderId="1" xfId="2" applyFont="1" applyBorder="1"/>
    <xf numFmtId="164" fontId="4" fillId="0" borderId="1" xfId="2" applyFont="1" applyBorder="1" applyAlignment="1">
      <alignment horizontal="center"/>
    </xf>
    <xf numFmtId="164" fontId="4" fillId="0" borderId="1" xfId="2" applyFont="1" applyFill="1" applyBorder="1" applyAlignment="1" applyProtection="1">
      <alignment horizontal="right" vertical="top"/>
    </xf>
    <xf numFmtId="164" fontId="4" fillId="0" borderId="1" xfId="2" applyFont="1" applyFill="1" applyBorder="1" applyAlignment="1" applyProtection="1">
      <alignment horizontal="right" vertical="top"/>
      <protection locked="0"/>
    </xf>
    <xf numFmtId="164" fontId="4" fillId="0" borderId="1" xfId="2" applyFont="1" applyFill="1" applyBorder="1" applyAlignment="1" applyProtection="1">
      <alignment horizontal="center" vertical="top"/>
      <protection locked="0"/>
    </xf>
    <xf numFmtId="166" fontId="6" fillId="0" borderId="1" xfId="2" applyNumberFormat="1" applyFont="1" applyFill="1" applyBorder="1" applyProtection="1"/>
    <xf numFmtId="164" fontId="1" fillId="0" borderId="1" xfId="2" applyFont="1" applyFill="1" applyBorder="1" applyAlignment="1" applyProtection="1">
      <alignment horizontal="left" vertical="top"/>
      <protection locked="0"/>
    </xf>
    <xf numFmtId="164" fontId="6" fillId="0" borderId="1" xfId="2" applyFont="1" applyFill="1" applyBorder="1" applyProtection="1"/>
    <xf numFmtId="164" fontId="4" fillId="0" borderId="1" xfId="2" applyFont="1" applyFill="1" applyBorder="1" applyAlignment="1" applyProtection="1">
      <alignment horizontal="left" vertical="top"/>
      <protection locked="0"/>
    </xf>
    <xf numFmtId="164" fontId="1" fillId="0" borderId="6" xfId="2" applyFont="1" applyFill="1" applyBorder="1"/>
    <xf numFmtId="164" fontId="4" fillId="0" borderId="1" xfId="2" applyFont="1" applyFill="1" applyBorder="1"/>
    <xf numFmtId="164" fontId="4" fillId="0" borderId="1" xfId="2" applyFont="1" applyFill="1" applyBorder="1" applyAlignment="1">
      <alignment horizontal="center"/>
    </xf>
    <xf numFmtId="164" fontId="4" fillId="0" borderId="0" xfId="2" applyFont="1"/>
    <xf numFmtId="164" fontId="4" fillId="0" borderId="0" xfId="2" applyFont="1" applyAlignment="1">
      <alignment horizontal="center"/>
    </xf>
    <xf numFmtId="164" fontId="19" fillId="0" borderId="0" xfId="2" applyFont="1"/>
    <xf numFmtId="166" fontId="6" fillId="0" borderId="4" xfId="2" applyNumberFormat="1" applyFont="1" applyFill="1" applyBorder="1" applyAlignment="1" applyProtection="1">
      <alignment horizontal="right" vertical="top"/>
    </xf>
    <xf numFmtId="10" fontId="21" fillId="0" borderId="0" xfId="0" applyNumberFormat="1" applyFont="1"/>
    <xf numFmtId="0" fontId="12" fillId="0" borderId="2" xfId="0" applyFont="1" applyFill="1" applyBorder="1" applyAlignment="1" applyProtection="1">
      <alignment horizontal="right" vertical="top"/>
      <protection locked="0"/>
    </xf>
    <xf numFmtId="164" fontId="13" fillId="2" borderId="1" xfId="2" applyFont="1" applyFill="1" applyBorder="1" applyProtection="1"/>
    <xf numFmtId="164" fontId="9" fillId="6" borderId="1" xfId="2" applyFont="1" applyFill="1" applyBorder="1" applyAlignment="1" applyProtection="1">
      <alignment horizontal="right" vertical="top"/>
    </xf>
    <xf numFmtId="164" fontId="9" fillId="0" borderId="1" xfId="2" applyFont="1" applyFill="1" applyBorder="1" applyAlignment="1" applyProtection="1">
      <alignment horizontal="right" vertical="top"/>
    </xf>
    <xf numFmtId="10" fontId="13" fillId="2" borderId="1" xfId="2" applyNumberFormat="1" applyFont="1" applyFill="1" applyBorder="1" applyAlignment="1" applyProtection="1">
      <alignment horizontal="center" vertical="top"/>
      <protection locked="0"/>
    </xf>
    <xf numFmtId="10" fontId="9" fillId="6" borderId="1" xfId="2" applyNumberFormat="1" applyFont="1" applyFill="1" applyBorder="1" applyAlignment="1" applyProtection="1">
      <alignment horizontal="center" vertical="top"/>
      <protection locked="0"/>
    </xf>
    <xf numFmtId="10" fontId="22" fillId="0" borderId="3" xfId="0" applyNumberFormat="1" applyFont="1" applyFill="1" applyBorder="1" applyAlignment="1" applyProtection="1">
      <alignment horizontal="center" vertical="top"/>
      <protection locked="0"/>
    </xf>
    <xf numFmtId="166" fontId="6" fillId="0" borderId="4" xfId="2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0" fontId="9" fillId="0" borderId="0" xfId="0" applyNumberFormat="1" applyFont="1" applyAlignment="1">
      <alignment vertical="center"/>
    </xf>
    <xf numFmtId="166" fontId="3" fillId="0" borderId="0" xfId="1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2" fillId="0" borderId="2" xfId="0" applyFont="1" applyFill="1" applyBorder="1" applyAlignment="1" applyProtection="1">
      <alignment horizontal="right" vertical="center"/>
      <protection locked="0"/>
    </xf>
    <xf numFmtId="10" fontId="22" fillId="0" borderId="3" xfId="0" applyNumberFormat="1" applyFont="1" applyFill="1" applyBorder="1" applyAlignment="1" applyProtection="1">
      <alignment horizontal="center" vertical="center"/>
      <protection locked="0"/>
    </xf>
    <xf numFmtId="164" fontId="6" fillId="2" borderId="1" xfId="2" applyFont="1" applyFill="1" applyBorder="1" applyAlignment="1" applyProtection="1">
      <alignment horizontal="left" vertical="center"/>
    </xf>
    <xf numFmtId="164" fontId="7" fillId="2" borderId="1" xfId="2" applyFont="1" applyFill="1" applyBorder="1" applyAlignment="1" applyProtection="1">
      <alignment vertical="center"/>
    </xf>
    <xf numFmtId="164" fontId="7" fillId="2" borderId="1" xfId="2" applyFont="1" applyFill="1" applyBorder="1" applyAlignment="1" applyProtection="1">
      <alignment horizontal="center" vertical="center"/>
    </xf>
    <xf numFmtId="164" fontId="7" fillId="2" borderId="1" xfId="2" applyFont="1" applyFill="1" applyBorder="1" applyAlignment="1" applyProtection="1">
      <alignment vertical="center"/>
      <protection locked="0"/>
    </xf>
    <xf numFmtId="164" fontId="13" fillId="2" borderId="1" xfId="2" applyFont="1" applyFill="1" applyBorder="1" applyAlignment="1" applyProtection="1">
      <alignment vertical="center"/>
    </xf>
    <xf numFmtId="164" fontId="13" fillId="2" borderId="1" xfId="2" applyFont="1" applyFill="1" applyBorder="1" applyAlignment="1" applyProtection="1">
      <alignment horizontal="center" vertical="center"/>
      <protection locked="0"/>
    </xf>
    <xf numFmtId="166" fontId="6" fillId="0" borderId="1" xfId="2" applyNumberFormat="1" applyFont="1" applyFill="1" applyBorder="1" applyAlignment="1" applyProtection="1">
      <alignment vertical="center"/>
    </xf>
    <xf numFmtId="164" fontId="1" fillId="0" borderId="1" xfId="2" applyFont="1" applyFill="1" applyBorder="1" applyAlignment="1" applyProtection="1">
      <alignment horizontal="left" vertical="center"/>
      <protection locked="0"/>
    </xf>
    <xf numFmtId="164" fontId="4" fillId="0" borderId="1" xfId="2" applyFont="1" applyFill="1" applyBorder="1" applyAlignment="1">
      <alignment vertical="center"/>
    </xf>
    <xf numFmtId="164" fontId="4" fillId="0" borderId="1" xfId="2" applyFont="1" applyFill="1" applyBorder="1" applyAlignment="1">
      <alignment horizontal="center" vertical="center"/>
    </xf>
    <xf numFmtId="164" fontId="4" fillId="0" borderId="1" xfId="2" applyFont="1" applyFill="1" applyBorder="1" applyAlignment="1" applyProtection="1">
      <alignment horizontal="right" vertical="center"/>
    </xf>
    <xf numFmtId="164" fontId="9" fillId="0" borderId="1" xfId="2" applyFont="1" applyFill="1" applyBorder="1" applyAlignment="1" applyProtection="1">
      <alignment horizontal="right" vertical="center"/>
    </xf>
    <xf numFmtId="10" fontId="9" fillId="0" borderId="1" xfId="2" applyNumberFormat="1" applyFont="1" applyFill="1" applyBorder="1" applyAlignment="1" applyProtection="1">
      <alignment horizontal="center" vertical="center"/>
      <protection locked="0"/>
    </xf>
    <xf numFmtId="164" fontId="6" fillId="0" borderId="1" xfId="2" applyFont="1" applyFill="1" applyBorder="1" applyAlignment="1" applyProtection="1">
      <alignment vertical="center"/>
    </xf>
    <xf numFmtId="164" fontId="4" fillId="0" borderId="1" xfId="2" applyFont="1" applyFill="1" applyBorder="1" applyAlignment="1" applyProtection="1">
      <alignment horizontal="left" vertical="center"/>
      <protection locked="0"/>
    </xf>
    <xf numFmtId="164" fontId="4" fillId="0" borderId="1" xfId="2" applyFont="1" applyFill="1" applyBorder="1" applyAlignment="1" applyProtection="1">
      <alignment horizontal="right" vertical="center"/>
      <protection locked="0"/>
    </xf>
    <xf numFmtId="164" fontId="4" fillId="0" borderId="1" xfId="2" applyFont="1" applyFill="1" applyBorder="1" applyAlignment="1" applyProtection="1">
      <alignment horizontal="center" vertical="center"/>
      <protection locked="0"/>
    </xf>
    <xf numFmtId="164" fontId="6" fillId="5" borderId="1" xfId="2" applyFont="1" applyFill="1" applyBorder="1" applyAlignment="1" applyProtection="1">
      <alignment horizontal="left" vertical="center"/>
      <protection locked="0"/>
    </xf>
    <xf numFmtId="164" fontId="7" fillId="5" borderId="1" xfId="2" applyFont="1" applyFill="1" applyBorder="1" applyAlignment="1">
      <alignment vertical="center"/>
    </xf>
    <xf numFmtId="164" fontId="7" fillId="5" borderId="1" xfId="2" applyFont="1" applyFill="1" applyBorder="1" applyAlignment="1">
      <alignment horizontal="center" vertical="center"/>
    </xf>
    <xf numFmtId="164" fontId="7" fillId="5" borderId="1" xfId="2" applyFont="1" applyFill="1" applyBorder="1" applyAlignment="1" applyProtection="1">
      <alignment horizontal="right" vertical="center"/>
    </xf>
    <xf numFmtId="164" fontId="13" fillId="5" borderId="1" xfId="2" applyFont="1" applyFill="1" applyBorder="1" applyAlignment="1" applyProtection="1">
      <alignment horizontal="right" vertical="center"/>
    </xf>
    <xf numFmtId="10" fontId="13" fillId="5" borderId="1" xfId="2" applyNumberFormat="1" applyFont="1" applyFill="1" applyBorder="1" applyAlignment="1" applyProtection="1">
      <alignment horizontal="center" vertical="center"/>
      <protection locked="0"/>
    </xf>
    <xf numFmtId="43" fontId="4" fillId="0" borderId="0" xfId="0" applyNumberFormat="1" applyFont="1" applyAlignment="1">
      <alignment vertical="center"/>
    </xf>
    <xf numFmtId="43" fontId="7" fillId="0" borderId="0" xfId="0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4" fontId="4" fillId="0" borderId="1" xfId="2" applyFont="1" applyFill="1" applyBorder="1" applyAlignment="1" applyProtection="1">
      <alignment horizontal="left" vertical="center" wrapText="1"/>
      <protection locked="0"/>
    </xf>
    <xf numFmtId="164" fontId="6" fillId="0" borderId="0" xfId="2" applyFont="1" applyFill="1" applyBorder="1" applyAlignment="1" applyProtection="1">
      <alignment vertical="center"/>
    </xf>
    <xf numFmtId="166" fontId="1" fillId="0" borderId="0" xfId="1" applyNumberFormat="1" applyFont="1" applyFill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0" fontId="21" fillId="0" borderId="0" xfId="0" applyNumberFormat="1" applyFont="1" applyAlignment="1">
      <alignment vertical="center"/>
    </xf>
    <xf numFmtId="164" fontId="4" fillId="0" borderId="1" xfId="2" applyFont="1" applyBorder="1" applyAlignment="1">
      <alignment vertical="center"/>
    </xf>
    <xf numFmtId="164" fontId="9" fillId="0" borderId="3" xfId="2" applyFont="1" applyFill="1" applyBorder="1" applyAlignment="1" applyProtection="1">
      <alignment horizontal="right" vertical="center"/>
    </xf>
    <xf numFmtId="164" fontId="9" fillId="0" borderId="1" xfId="2" applyFont="1" applyBorder="1" applyAlignment="1">
      <alignment vertical="center"/>
    </xf>
    <xf numFmtId="164" fontId="13" fillId="5" borderId="3" xfId="2" applyFont="1" applyFill="1" applyBorder="1" applyAlignment="1" applyProtection="1">
      <alignment horizontal="right" vertical="center"/>
    </xf>
    <xf numFmtId="164" fontId="1" fillId="0" borderId="6" xfId="2" applyFont="1" applyFill="1" applyBorder="1" applyAlignment="1">
      <alignment vertical="center"/>
    </xf>
    <xf numFmtId="164" fontId="7" fillId="0" borderId="0" xfId="2" applyFont="1" applyAlignment="1">
      <alignment vertical="center"/>
    </xf>
    <xf numFmtId="164" fontId="1" fillId="0" borderId="1" xfId="2" applyFont="1" applyFill="1" applyBorder="1" applyAlignment="1">
      <alignment vertical="center"/>
    </xf>
    <xf numFmtId="164" fontId="4" fillId="0" borderId="0" xfId="2" applyFont="1" applyAlignment="1">
      <alignment vertical="center"/>
    </xf>
    <xf numFmtId="164" fontId="1" fillId="0" borderId="1" xfId="2" applyFont="1" applyFill="1" applyBorder="1" applyAlignment="1" applyProtection="1">
      <alignment horizontal="left" vertical="center"/>
    </xf>
    <xf numFmtId="164" fontId="4" fillId="0" borderId="1" xfId="2" applyFont="1" applyFill="1" applyBorder="1" applyAlignment="1" applyProtection="1">
      <alignment horizontal="left" vertical="center"/>
    </xf>
    <xf numFmtId="164" fontId="4" fillId="0" borderId="0" xfId="2" applyFont="1" applyAlignment="1">
      <alignment horizontal="center" vertical="center"/>
    </xf>
    <xf numFmtId="164" fontId="9" fillId="0" borderId="0" xfId="2" applyFont="1" applyAlignment="1">
      <alignment vertical="center"/>
    </xf>
    <xf numFmtId="164" fontId="1" fillId="0" borderId="0" xfId="2" applyFont="1" applyFill="1" applyAlignment="1">
      <alignment vertical="center"/>
    </xf>
    <xf numFmtId="164" fontId="19" fillId="0" borderId="0" xfId="2" applyFont="1" applyAlignment="1">
      <alignment vertical="center"/>
    </xf>
    <xf numFmtId="164" fontId="21" fillId="0" borderId="0" xfId="2" applyFont="1" applyAlignment="1">
      <alignment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/>
    <xf numFmtId="0" fontId="13" fillId="0" borderId="0" xfId="0" applyFont="1" applyFill="1" applyAlignment="1" applyProtection="1"/>
    <xf numFmtId="0" fontId="13" fillId="0" borderId="0" xfId="0" applyFont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6" fontId="12" fillId="0" borderId="0" xfId="1" applyNumberFormat="1" applyFont="1" applyFill="1"/>
    <xf numFmtId="0" fontId="23" fillId="0" borderId="0" xfId="0" applyFont="1" applyAlignment="1">
      <alignment horizontal="center"/>
    </xf>
    <xf numFmtId="0" fontId="24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10" fontId="9" fillId="0" borderId="0" xfId="0" applyNumberFormat="1" applyFont="1" applyProtection="1">
      <protection locked="0"/>
    </xf>
    <xf numFmtId="0" fontId="26" fillId="0" borderId="0" xfId="0" applyFont="1" applyAlignment="1" applyProtection="1">
      <alignment horizontal="center"/>
      <protection locked="0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7" fontId="13" fillId="0" borderId="1" xfId="1" applyNumberFormat="1" applyFont="1" applyFill="1" applyBorder="1" applyAlignment="1" applyProtection="1">
      <alignment horizontal="center" vertical="center" wrapText="1"/>
    </xf>
    <xf numFmtId="10" fontId="11" fillId="0" borderId="1" xfId="1" applyNumberFormat="1" applyFont="1" applyFill="1" applyBorder="1" applyAlignment="1" applyProtection="1">
      <alignment horizontal="center" vertical="center" wrapText="1"/>
    </xf>
    <xf numFmtId="1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Alignment="1" applyProtection="1">
      <protection locked="0"/>
    </xf>
    <xf numFmtId="0" fontId="9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0" fontId="19" fillId="0" borderId="0" xfId="0" applyFont="1" applyAlignment="1">
      <alignment horizontal="center"/>
    </xf>
    <xf numFmtId="164" fontId="6" fillId="2" borderId="8" xfId="2" applyFont="1" applyFill="1" applyBorder="1" applyAlignment="1" applyProtection="1">
      <alignment horizontal="center" vertical="top"/>
    </xf>
    <xf numFmtId="164" fontId="6" fillId="2" borderId="9" xfId="2" applyFont="1" applyFill="1" applyBorder="1" applyAlignment="1" applyProtection="1">
      <alignment horizontal="center" vertical="top"/>
    </xf>
    <xf numFmtId="164" fontId="6" fillId="2" borderId="10" xfId="2" applyFont="1" applyFill="1" applyBorder="1" applyAlignment="1" applyProtection="1">
      <alignment horizontal="center" vertical="top"/>
    </xf>
    <xf numFmtId="0" fontId="20" fillId="0" borderId="0" xfId="0" applyFont="1" applyAlignment="1">
      <alignment horizontal="center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/>
    </xf>
    <xf numFmtId="0" fontId="4" fillId="0" borderId="6" xfId="0" applyFont="1" applyBorder="1" applyProtection="1"/>
    <xf numFmtId="0" fontId="4" fillId="0" borderId="4" xfId="0" applyFont="1" applyBorder="1" applyProtection="1"/>
    <xf numFmtId="0" fontId="4" fillId="0" borderId="6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12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left" vertical="top"/>
      <protection locked="0"/>
    </xf>
    <xf numFmtId="0" fontId="6" fillId="0" borderId="13" xfId="0" applyFont="1" applyFill="1" applyBorder="1" applyAlignment="1" applyProtection="1">
      <alignment horizontal="left" vertical="top"/>
      <protection locked="0"/>
    </xf>
    <xf numFmtId="0" fontId="6" fillId="0" borderId="3" xfId="0" applyFont="1" applyFill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 applyProtection="1">
      <alignment horizontal="left" vertical="top"/>
      <protection locked="0"/>
    </xf>
    <xf numFmtId="0" fontId="6" fillId="0" borderId="5" xfId="0" applyFont="1" applyFill="1" applyBorder="1" applyAlignment="1" applyProtection="1">
      <alignment horizontal="left" vertical="top"/>
      <protection locked="0"/>
    </xf>
    <xf numFmtId="17" fontId="13" fillId="0" borderId="2" xfId="0" applyNumberFormat="1" applyFont="1" applyFill="1" applyBorder="1" applyAlignment="1" applyProtection="1">
      <alignment horizontal="center" vertical="top"/>
      <protection locked="0"/>
    </xf>
    <xf numFmtId="17" fontId="13" fillId="0" borderId="3" xfId="0" applyNumberFormat="1" applyFont="1" applyFill="1" applyBorder="1" applyAlignment="1" applyProtection="1">
      <alignment horizontal="center" vertical="top"/>
      <protection locked="0"/>
    </xf>
    <xf numFmtId="166" fontId="3" fillId="0" borderId="5" xfId="1" applyNumberFormat="1" applyFont="1" applyFill="1" applyBorder="1" applyAlignment="1" applyProtection="1">
      <alignment horizontal="center" vertical="center" wrapText="1"/>
    </xf>
    <xf numFmtId="166" fontId="3" fillId="0" borderId="6" xfId="1" applyNumberFormat="1" applyFont="1" applyFill="1" applyBorder="1" applyAlignment="1" applyProtection="1">
      <alignment horizontal="center" vertical="center" wrapText="1"/>
    </xf>
    <xf numFmtId="166" fontId="3" fillId="0" borderId="4" xfId="1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4" fontId="9" fillId="4" borderId="6" xfId="0" applyNumberFormat="1" applyFont="1" applyFill="1" applyBorder="1" applyAlignment="1" applyProtection="1">
      <alignment horizontal="center" vertical="center" wrapText="1"/>
    </xf>
    <xf numFmtId="4" fontId="9" fillId="4" borderId="4" xfId="0" applyNumberFormat="1" applyFont="1" applyFill="1" applyBorder="1" applyAlignment="1" applyProtection="1">
      <alignment horizontal="center" vertical="center" wrapText="1"/>
    </xf>
    <xf numFmtId="10" fontId="9" fillId="4" borderId="6" xfId="0" applyNumberFormat="1" applyFont="1" applyFill="1" applyBorder="1" applyAlignment="1" applyProtection="1">
      <alignment horizontal="center" vertical="center" wrapText="1"/>
    </xf>
    <xf numFmtId="10" fontId="9" fillId="4" borderId="4" xfId="0" applyNumberFormat="1" applyFont="1" applyFill="1" applyBorder="1" applyAlignment="1" applyProtection="1">
      <alignment horizontal="center" vertical="center" wrapText="1"/>
    </xf>
    <xf numFmtId="164" fontId="4" fillId="0" borderId="0" xfId="2" applyFont="1" applyBorder="1" applyAlignment="1" applyProtection="1">
      <alignment horizontal="center" vertical="center"/>
    </xf>
    <xf numFmtId="164" fontId="6" fillId="2" borderId="8" xfId="2" applyFont="1" applyFill="1" applyBorder="1" applyAlignment="1" applyProtection="1">
      <alignment horizontal="center" vertical="center"/>
    </xf>
    <xf numFmtId="164" fontId="6" fillId="2" borderId="9" xfId="2" applyFont="1" applyFill="1" applyBorder="1" applyAlignment="1" applyProtection="1">
      <alignment horizontal="center" vertical="center"/>
    </xf>
    <xf numFmtId="164" fontId="6" fillId="2" borderId="10" xfId="2" applyFont="1" applyFill="1" applyBorder="1" applyAlignment="1" applyProtection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6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9" fillId="4" borderId="8" xfId="0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left" vertical="center"/>
      <protection locked="0"/>
    </xf>
    <xf numFmtId="0" fontId="6" fillId="0" borderId="13" xfId="0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left" vertical="center"/>
      <protection locked="0"/>
    </xf>
    <xf numFmtId="0" fontId="6" fillId="0" borderId="5" xfId="0" applyFont="1" applyFill="1" applyBorder="1" applyAlignment="1" applyProtection="1">
      <alignment horizontal="left" vertical="center"/>
      <protection locked="0"/>
    </xf>
    <xf numFmtId="17" fontId="13" fillId="0" borderId="2" xfId="0" applyNumberFormat="1" applyFont="1" applyFill="1" applyBorder="1" applyAlignment="1" applyProtection="1">
      <alignment horizontal="center" vertical="center"/>
      <protection locked="0"/>
    </xf>
    <xf numFmtId="17" fontId="13" fillId="0" borderId="3" xfId="0" applyNumberFormat="1" applyFont="1" applyFill="1" applyBorder="1" applyAlignment="1" applyProtection="1">
      <alignment horizontal="center" vertical="center"/>
      <protection locked="0"/>
    </xf>
    <xf numFmtId="164" fontId="19" fillId="0" borderId="0" xfId="2" applyFont="1" applyAlignment="1">
      <alignment horizontal="center" vertical="center"/>
    </xf>
    <xf numFmtId="164" fontId="20" fillId="0" borderId="0" xfId="2" applyFont="1" applyAlignment="1">
      <alignment horizontal="center" vertical="center"/>
    </xf>
    <xf numFmtId="2" fontId="23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1" xfId="0" applyNumberFormat="1" applyFont="1" applyFill="1" applyBorder="1" applyAlignment="1" applyProtection="1">
      <alignment horizontal="center" vertical="top" wrapText="1"/>
    </xf>
    <xf numFmtId="0" fontId="13" fillId="0" borderId="0" xfId="0" applyFont="1" applyFill="1" applyAlignment="1" applyProtection="1">
      <alignment horizontal="center"/>
    </xf>
    <xf numFmtId="0" fontId="13" fillId="0" borderId="0" xfId="0" applyFont="1" applyFill="1" applyAlignment="1" applyProtection="1">
      <alignment horizontal="center"/>
      <protection locked="0"/>
    </xf>
    <xf numFmtId="0" fontId="12" fillId="0" borderId="2" xfId="0" applyFont="1" applyFill="1" applyBorder="1" applyAlignment="1" applyProtection="1">
      <alignment horizontal="left" vertical="top"/>
    </xf>
    <xf numFmtId="0" fontId="12" fillId="0" borderId="13" xfId="0" applyFont="1" applyFill="1" applyBorder="1" applyAlignment="1" applyProtection="1">
      <alignment horizontal="left" vertical="top"/>
    </xf>
    <xf numFmtId="0" fontId="12" fillId="0" borderId="3" xfId="0" applyFont="1" applyFill="1" applyBorder="1" applyAlignment="1" applyProtection="1">
      <alignment horizontal="left" vertical="top"/>
    </xf>
    <xf numFmtId="0" fontId="6" fillId="0" borderId="2" xfId="0" applyFont="1" applyFill="1" applyBorder="1" applyAlignment="1" applyProtection="1">
      <alignment horizontal="left" vertical="top"/>
    </xf>
    <xf numFmtId="0" fontId="6" fillId="0" borderId="13" xfId="0" applyFont="1" applyFill="1" applyBorder="1" applyAlignment="1" applyProtection="1">
      <alignment horizontal="left" vertical="top"/>
    </xf>
    <xf numFmtId="0" fontId="6" fillId="0" borderId="3" xfId="0" applyFont="1" applyFill="1" applyBorder="1" applyAlignment="1" applyProtection="1">
      <alignment horizontal="left" vertical="top"/>
    </xf>
    <xf numFmtId="0" fontId="11" fillId="0" borderId="5" xfId="0" applyNumberFormat="1" applyFont="1" applyFill="1" applyBorder="1" applyAlignment="1" applyProtection="1">
      <alignment horizontal="center" vertical="center" wrapText="1"/>
    </xf>
    <xf numFmtId="0" fontId="11" fillId="0" borderId="4" xfId="0" applyNumberFormat="1" applyFont="1" applyFill="1" applyBorder="1" applyAlignment="1" applyProtection="1">
      <alignment horizontal="center" vertical="center" wrapText="1"/>
    </xf>
  </cellXfs>
  <cellStyles count="3">
    <cellStyle name="Moeda" xfId="1" builtinId="4"/>
    <cellStyle name="Normal" xfId="0" builtinId="0"/>
    <cellStyle name="Separador de milhares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</xdr:rowOff>
    </xdr:from>
    <xdr:to>
      <xdr:col>4</xdr:col>
      <xdr:colOff>764250</xdr:colOff>
      <xdr:row>4</xdr:row>
      <xdr:rowOff>155459</xdr:rowOff>
    </xdr:to>
    <xdr:pic>
      <xdr:nvPicPr>
        <xdr:cNvPr id="3" name="Imagem 2" descr="Timbre Diretoria de projetos e Obras landscap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5"/>
          <a:ext cx="9432000" cy="7904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752344</xdr:colOff>
      <xdr:row>4</xdr:row>
      <xdr:rowOff>123694</xdr:rowOff>
    </xdr:to>
    <xdr:pic>
      <xdr:nvPicPr>
        <xdr:cNvPr id="3" name="Imagem 2" descr="Timbre Diretoria de projetos e Obras landscap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432000" cy="7904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692812</xdr:colOff>
      <xdr:row>4</xdr:row>
      <xdr:rowOff>155444</xdr:rowOff>
    </xdr:to>
    <xdr:pic>
      <xdr:nvPicPr>
        <xdr:cNvPr id="3" name="Imagem 2" descr="Timbre Diretoria de projetos e Obras landscap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432000" cy="7904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05"/>
  <sheetViews>
    <sheetView showZeros="0" view="pageBreakPreview" zoomScale="80" zoomScaleSheetLayoutView="80" workbookViewId="0">
      <pane ySplit="15" topLeftCell="A16" activePane="bottomLeft" state="frozen"/>
      <selection pane="bottomLeft" activeCell="B19" sqref="B19"/>
    </sheetView>
  </sheetViews>
  <sheetFormatPr defaultColWidth="12.7109375" defaultRowHeight="12.75"/>
  <cols>
    <col min="1" max="1" width="103.5703125" style="1" bestFit="1" customWidth="1"/>
    <col min="2" max="2" width="10.28515625" style="2" customWidth="1"/>
    <col min="3" max="3" width="3.85546875" style="2" customWidth="1"/>
    <col min="4" max="4" width="12.28515625" style="1" customWidth="1"/>
    <col min="5" max="5" width="12.85546875" style="1" bestFit="1" customWidth="1"/>
    <col min="6" max="6" width="12" style="1" customWidth="1"/>
    <col min="7" max="7" width="12.7109375" style="1" bestFit="1" customWidth="1"/>
    <col min="8" max="8" width="12.5703125" style="1" customWidth="1"/>
    <col min="9" max="9" width="12.7109375" style="1" bestFit="1" customWidth="1"/>
    <col min="10" max="10" width="12.28515625" style="5" customWidth="1"/>
    <col min="11" max="11" width="9.7109375" style="51" customWidth="1"/>
    <col min="12" max="12" width="13.28515625" style="1" customWidth="1"/>
    <col min="13" max="13" width="25.42578125" style="4" bestFit="1" customWidth="1"/>
    <col min="14" max="14" width="12.7109375" style="1"/>
    <col min="15" max="15" width="13.7109375" style="1" bestFit="1" customWidth="1"/>
    <col min="16" max="16384" width="12.7109375" style="1"/>
  </cols>
  <sheetData>
    <row r="1" spans="1:13">
      <c r="B1" s="1"/>
      <c r="C1" s="1"/>
    </row>
    <row r="2" spans="1:13">
      <c r="B2" s="1"/>
      <c r="C2" s="1"/>
    </row>
    <row r="3" spans="1:13">
      <c r="B3" s="1"/>
      <c r="C3" s="1"/>
    </row>
    <row r="4" spans="1:13">
      <c r="B4" s="1"/>
      <c r="C4" s="1"/>
    </row>
    <row r="6" spans="1:13">
      <c r="A6" s="1" t="s">
        <v>59</v>
      </c>
    </row>
    <row r="7" spans="1:13">
      <c r="A7" s="14" t="s">
        <v>60</v>
      </c>
    </row>
    <row r="8" spans="1:13">
      <c r="A8" s="14" t="s">
        <v>61</v>
      </c>
    </row>
    <row r="9" spans="1:13">
      <c r="A9" s="177" t="s">
        <v>54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</row>
    <row r="10" spans="1:13">
      <c r="A10" s="180"/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s="3" customFormat="1" ht="15.75">
      <c r="A11" s="183" t="s">
        <v>742</v>
      </c>
      <c r="B11" s="184"/>
      <c r="C11" s="184"/>
      <c r="D11" s="184"/>
      <c r="E11" s="185"/>
      <c r="F11" s="186" t="s">
        <v>362</v>
      </c>
      <c r="G11" s="186"/>
      <c r="H11" s="186"/>
      <c r="I11" s="186"/>
      <c r="J11" s="187"/>
      <c r="K11" s="187"/>
      <c r="L11" s="186"/>
      <c r="M11" s="186"/>
    </row>
    <row r="12" spans="1:13" s="3" customFormat="1" ht="15.75">
      <c r="A12" s="183" t="s">
        <v>57</v>
      </c>
      <c r="B12" s="184"/>
      <c r="C12" s="184"/>
      <c r="D12" s="184"/>
      <c r="E12" s="185"/>
      <c r="F12" s="183" t="s">
        <v>363</v>
      </c>
      <c r="G12" s="184"/>
      <c r="H12" s="184"/>
      <c r="I12" s="185"/>
      <c r="J12" s="75" t="s">
        <v>58</v>
      </c>
      <c r="K12" s="81">
        <v>0.25</v>
      </c>
      <c r="L12" s="188">
        <v>41821</v>
      </c>
      <c r="M12" s="189"/>
    </row>
    <row r="13" spans="1:13">
      <c r="A13" s="172" t="s">
        <v>42</v>
      </c>
      <c r="B13" s="172" t="s">
        <v>43</v>
      </c>
      <c r="C13" s="172" t="s">
        <v>44</v>
      </c>
      <c r="D13" s="170" t="s">
        <v>39</v>
      </c>
      <c r="E13" s="170"/>
      <c r="F13" s="171" t="s">
        <v>40</v>
      </c>
      <c r="G13" s="171"/>
      <c r="H13" s="165" t="s">
        <v>38</v>
      </c>
      <c r="I13" s="165" t="s">
        <v>51</v>
      </c>
      <c r="J13" s="168" t="s">
        <v>41</v>
      </c>
      <c r="K13" s="169"/>
      <c r="L13" s="165" t="s">
        <v>55</v>
      </c>
      <c r="M13" s="190" t="s">
        <v>56</v>
      </c>
    </row>
    <row r="14" spans="1:13">
      <c r="A14" s="173"/>
      <c r="B14" s="175"/>
      <c r="C14" s="175"/>
      <c r="D14" s="170" t="s">
        <v>52</v>
      </c>
      <c r="E14" s="165" t="s">
        <v>53</v>
      </c>
      <c r="F14" s="165" t="s">
        <v>52</v>
      </c>
      <c r="G14" s="165" t="s">
        <v>53</v>
      </c>
      <c r="H14" s="166"/>
      <c r="I14" s="166"/>
      <c r="J14" s="194" t="s">
        <v>45</v>
      </c>
      <c r="K14" s="196" t="s">
        <v>46</v>
      </c>
      <c r="L14" s="166"/>
      <c r="M14" s="191"/>
    </row>
    <row r="15" spans="1:13">
      <c r="A15" s="174"/>
      <c r="B15" s="176"/>
      <c r="C15" s="176"/>
      <c r="D15" s="193"/>
      <c r="E15" s="167"/>
      <c r="F15" s="167"/>
      <c r="G15" s="167"/>
      <c r="H15" s="167"/>
      <c r="I15" s="167"/>
      <c r="J15" s="195"/>
      <c r="K15" s="197"/>
      <c r="L15" s="167"/>
      <c r="M15" s="192"/>
    </row>
    <row r="16" spans="1:13" s="3" customFormat="1" ht="15" customHeight="1">
      <c r="A16" s="57" t="s">
        <v>746</v>
      </c>
      <c r="B16" s="18"/>
      <c r="C16" s="46"/>
      <c r="D16" s="18"/>
      <c r="E16" s="18"/>
      <c r="F16" s="19"/>
      <c r="G16" s="18"/>
      <c r="H16" s="18"/>
      <c r="I16" s="18"/>
      <c r="J16" s="76"/>
      <c r="K16" s="79"/>
      <c r="L16" s="18"/>
      <c r="M16" s="63">
        <f>SUM(L17:L20)</f>
        <v>2447.741</v>
      </c>
    </row>
    <row r="17" spans="1:15" ht="12.75" customHeight="1">
      <c r="A17" s="64" t="s">
        <v>86</v>
      </c>
      <c r="B17" s="58"/>
      <c r="C17" s="59"/>
      <c r="D17" s="58"/>
      <c r="E17" s="60">
        <f t="shared" ref="E17:E80" si="0">D17*B17</f>
        <v>0</v>
      </c>
      <c r="F17" s="58"/>
      <c r="G17" s="60">
        <f t="shared" ref="G17:G80" si="1">F17*B17</f>
        <v>0</v>
      </c>
      <c r="H17" s="60">
        <f t="shared" ref="H17:H20" si="2">+D17+F17</f>
        <v>0</v>
      </c>
      <c r="I17" s="60">
        <f t="shared" ref="I17:I20" si="3">E17+G17</f>
        <v>0</v>
      </c>
      <c r="J17" s="77">
        <f t="shared" ref="J17:J20" si="4">K17*I17</f>
        <v>0</v>
      </c>
      <c r="K17" s="80">
        <f t="shared" ref="K17:K80" si="5">$K$12</f>
        <v>0.25</v>
      </c>
      <c r="L17" s="60">
        <f t="shared" ref="L17:L20" si="6">I17+J17</f>
        <v>0</v>
      </c>
      <c r="M17" s="65"/>
    </row>
    <row r="18" spans="1:15" ht="12.75" customHeight="1">
      <c r="A18" s="66" t="s">
        <v>87</v>
      </c>
      <c r="B18" s="61">
        <v>107.83</v>
      </c>
      <c r="C18" s="62" t="s">
        <v>90</v>
      </c>
      <c r="D18" s="61">
        <v>2.2799999999999998</v>
      </c>
      <c r="E18" s="60">
        <f t="shared" si="0"/>
        <v>245.85239999999999</v>
      </c>
      <c r="F18" s="61">
        <v>1.41</v>
      </c>
      <c r="G18" s="60">
        <f t="shared" si="1"/>
        <v>152.0403</v>
      </c>
      <c r="H18" s="60">
        <f t="shared" si="2"/>
        <v>3.6899999999999995</v>
      </c>
      <c r="I18" s="60">
        <f t="shared" si="3"/>
        <v>397.89269999999999</v>
      </c>
      <c r="J18" s="77">
        <f t="shared" si="4"/>
        <v>99.473174999999998</v>
      </c>
      <c r="K18" s="80">
        <f t="shared" si="5"/>
        <v>0.25</v>
      </c>
      <c r="L18" s="60">
        <f t="shared" si="6"/>
        <v>497.36587499999996</v>
      </c>
      <c r="M18" s="65"/>
    </row>
    <row r="19" spans="1:15" ht="12.75" customHeight="1">
      <c r="A19" s="64" t="s">
        <v>339</v>
      </c>
      <c r="B19" s="58"/>
      <c r="C19" s="59"/>
      <c r="D19" s="58"/>
      <c r="E19" s="60">
        <f t="shared" si="0"/>
        <v>0</v>
      </c>
      <c r="F19" s="58"/>
      <c r="G19" s="60">
        <f t="shared" si="1"/>
        <v>0</v>
      </c>
      <c r="H19" s="60">
        <f t="shared" si="2"/>
        <v>0</v>
      </c>
      <c r="I19" s="60">
        <f t="shared" si="3"/>
        <v>0</v>
      </c>
      <c r="J19" s="77">
        <f t="shared" si="4"/>
        <v>0</v>
      </c>
      <c r="K19" s="80">
        <f t="shared" si="5"/>
        <v>0.25</v>
      </c>
      <c r="L19" s="60">
        <f t="shared" si="6"/>
        <v>0</v>
      </c>
      <c r="M19" s="65"/>
    </row>
    <row r="20" spans="1:15" ht="12.75" customHeight="1">
      <c r="A20" s="66" t="s">
        <v>89</v>
      </c>
      <c r="B20" s="61">
        <v>107.83</v>
      </c>
      <c r="C20" s="62" t="s">
        <v>90</v>
      </c>
      <c r="D20" s="61">
        <v>14.47</v>
      </c>
      <c r="E20" s="60">
        <f t="shared" si="0"/>
        <v>1560.3001000000002</v>
      </c>
      <c r="F20" s="61">
        <v>0</v>
      </c>
      <c r="G20" s="60">
        <f t="shared" si="1"/>
        <v>0</v>
      </c>
      <c r="H20" s="60">
        <f t="shared" si="2"/>
        <v>14.47</v>
      </c>
      <c r="I20" s="60">
        <f t="shared" si="3"/>
        <v>1560.3001000000002</v>
      </c>
      <c r="J20" s="77">
        <f t="shared" si="4"/>
        <v>390.07502500000004</v>
      </c>
      <c r="K20" s="80">
        <f t="shared" si="5"/>
        <v>0.25</v>
      </c>
      <c r="L20" s="60">
        <f t="shared" si="6"/>
        <v>1950.3751250000003</v>
      </c>
      <c r="M20" s="65"/>
    </row>
    <row r="21" spans="1:15" s="3" customFormat="1" ht="15" customHeight="1">
      <c r="A21" s="57" t="s">
        <v>73</v>
      </c>
      <c r="B21" s="18"/>
      <c r="C21" s="46"/>
      <c r="D21" s="18"/>
      <c r="E21" s="18"/>
      <c r="F21" s="19"/>
      <c r="G21" s="18"/>
      <c r="H21" s="18"/>
      <c r="I21" s="18"/>
      <c r="J21" s="76"/>
      <c r="K21" s="79"/>
      <c r="L21" s="18"/>
      <c r="M21" s="63">
        <f>SUM(L22:L25)</f>
        <v>513.61599999999999</v>
      </c>
    </row>
    <row r="22" spans="1:15" ht="12.75" customHeight="1">
      <c r="A22" s="64" t="s">
        <v>92</v>
      </c>
      <c r="B22" s="58"/>
      <c r="C22" s="59"/>
      <c r="D22" s="58"/>
      <c r="E22" s="60">
        <f t="shared" si="0"/>
        <v>0</v>
      </c>
      <c r="F22" s="58"/>
      <c r="G22" s="60">
        <f t="shared" si="1"/>
        <v>0</v>
      </c>
      <c r="H22" s="60">
        <f t="shared" ref="H22:H81" si="7">+D22+F22</f>
        <v>0</v>
      </c>
      <c r="I22" s="60">
        <f t="shared" ref="I22:I81" si="8">E22+G22</f>
        <v>0</v>
      </c>
      <c r="J22" s="78">
        <f t="shared" ref="J22:J81" si="9">K22*I22</f>
        <v>0</v>
      </c>
      <c r="K22" s="47">
        <f t="shared" si="5"/>
        <v>0.25</v>
      </c>
      <c r="L22" s="60">
        <f t="shared" ref="L22:L81" si="10">I22+J22</f>
        <v>0</v>
      </c>
      <c r="M22" s="65"/>
    </row>
    <row r="23" spans="1:15" ht="12.75" customHeight="1">
      <c r="A23" s="64" t="s">
        <v>93</v>
      </c>
      <c r="B23" s="58"/>
      <c r="C23" s="59"/>
      <c r="D23" s="58"/>
      <c r="E23" s="60">
        <f t="shared" si="0"/>
        <v>0</v>
      </c>
      <c r="F23" s="58"/>
      <c r="G23" s="60">
        <f t="shared" si="1"/>
        <v>0</v>
      </c>
      <c r="H23" s="60">
        <f t="shared" si="7"/>
        <v>0</v>
      </c>
      <c r="I23" s="60">
        <f t="shared" si="8"/>
        <v>0</v>
      </c>
      <c r="J23" s="78">
        <f t="shared" si="9"/>
        <v>0</v>
      </c>
      <c r="K23" s="47">
        <f t="shared" si="5"/>
        <v>0.25</v>
      </c>
      <c r="L23" s="60">
        <f t="shared" si="10"/>
        <v>0</v>
      </c>
      <c r="M23" s="67"/>
      <c r="O23" s="16"/>
    </row>
    <row r="24" spans="1:15" ht="12.75" customHeight="1">
      <c r="A24" s="66" t="s">
        <v>94</v>
      </c>
      <c r="B24" s="61">
        <v>6.21</v>
      </c>
      <c r="C24" s="62" t="s">
        <v>91</v>
      </c>
      <c r="D24" s="61">
        <v>1.61</v>
      </c>
      <c r="E24" s="60">
        <f t="shared" si="0"/>
        <v>9.9981000000000009</v>
      </c>
      <c r="F24" s="61">
        <v>49.72</v>
      </c>
      <c r="G24" s="60">
        <f t="shared" si="1"/>
        <v>308.76119999999997</v>
      </c>
      <c r="H24" s="60">
        <f t="shared" si="7"/>
        <v>51.33</v>
      </c>
      <c r="I24" s="60">
        <f t="shared" si="8"/>
        <v>318.7593</v>
      </c>
      <c r="J24" s="78">
        <f t="shared" si="9"/>
        <v>79.689824999999999</v>
      </c>
      <c r="K24" s="47">
        <f t="shared" si="5"/>
        <v>0.25</v>
      </c>
      <c r="L24" s="60">
        <f t="shared" si="10"/>
        <v>398.44912499999998</v>
      </c>
      <c r="M24" s="65"/>
      <c r="O24" s="16"/>
    </row>
    <row r="25" spans="1:15" ht="12.75" customHeight="1">
      <c r="A25" s="66" t="s">
        <v>95</v>
      </c>
      <c r="B25" s="61">
        <v>1.03</v>
      </c>
      <c r="C25" s="62" t="s">
        <v>91</v>
      </c>
      <c r="D25" s="61">
        <v>19.3</v>
      </c>
      <c r="E25" s="60">
        <f t="shared" si="0"/>
        <v>19.879000000000001</v>
      </c>
      <c r="F25" s="61">
        <v>70.150000000000006</v>
      </c>
      <c r="G25" s="60">
        <f t="shared" si="1"/>
        <v>72.254500000000007</v>
      </c>
      <c r="H25" s="60">
        <f t="shared" si="7"/>
        <v>89.45</v>
      </c>
      <c r="I25" s="60">
        <f t="shared" si="8"/>
        <v>92.133500000000012</v>
      </c>
      <c r="J25" s="78">
        <f t="shared" si="9"/>
        <v>23.033375000000003</v>
      </c>
      <c r="K25" s="47">
        <f t="shared" si="5"/>
        <v>0.25</v>
      </c>
      <c r="L25" s="60">
        <f t="shared" si="10"/>
        <v>115.16687500000002</v>
      </c>
      <c r="M25" s="65"/>
      <c r="O25" s="16"/>
    </row>
    <row r="26" spans="1:15" s="3" customFormat="1" ht="15" customHeight="1">
      <c r="A26" s="57" t="s">
        <v>74</v>
      </c>
      <c r="B26" s="18"/>
      <c r="C26" s="46"/>
      <c r="D26" s="18"/>
      <c r="E26" s="18"/>
      <c r="F26" s="19"/>
      <c r="G26" s="18"/>
      <c r="H26" s="18"/>
      <c r="I26" s="18"/>
      <c r="J26" s="76"/>
      <c r="K26" s="79"/>
      <c r="L26" s="18"/>
      <c r="M26" s="63">
        <f>SUM(L27:L41)</f>
        <v>18428.075750000004</v>
      </c>
    </row>
    <row r="27" spans="1:15" ht="12.75" customHeight="1">
      <c r="A27" s="64" t="s">
        <v>96</v>
      </c>
      <c r="B27" s="58"/>
      <c r="C27" s="59"/>
      <c r="D27" s="58"/>
      <c r="E27" s="60">
        <f t="shared" si="0"/>
        <v>0</v>
      </c>
      <c r="F27" s="58"/>
      <c r="G27" s="60">
        <f t="shared" si="1"/>
        <v>0</v>
      </c>
      <c r="H27" s="60">
        <f t="shared" si="7"/>
        <v>0</v>
      </c>
      <c r="I27" s="60">
        <f t="shared" si="8"/>
        <v>0</v>
      </c>
      <c r="J27" s="78">
        <f t="shared" si="9"/>
        <v>0</v>
      </c>
      <c r="K27" s="47">
        <f t="shared" si="5"/>
        <v>0.25</v>
      </c>
      <c r="L27" s="60">
        <f t="shared" si="10"/>
        <v>0</v>
      </c>
      <c r="M27" s="65"/>
      <c r="O27" s="16"/>
    </row>
    <row r="28" spans="1:15" ht="12.75" customHeight="1">
      <c r="A28" s="64" t="s">
        <v>97</v>
      </c>
      <c r="B28" s="58"/>
      <c r="C28" s="59"/>
      <c r="D28" s="58"/>
      <c r="E28" s="60">
        <f t="shared" si="0"/>
        <v>0</v>
      </c>
      <c r="F28" s="58"/>
      <c r="G28" s="60">
        <f t="shared" si="1"/>
        <v>0</v>
      </c>
      <c r="H28" s="60">
        <f t="shared" si="7"/>
        <v>0</v>
      </c>
      <c r="I28" s="60">
        <f t="shared" si="8"/>
        <v>0</v>
      </c>
      <c r="J28" s="78">
        <f t="shared" si="9"/>
        <v>0</v>
      </c>
      <c r="K28" s="47">
        <f t="shared" si="5"/>
        <v>0.25</v>
      </c>
      <c r="L28" s="60">
        <f t="shared" si="10"/>
        <v>0</v>
      </c>
      <c r="M28" s="65"/>
      <c r="O28" s="16"/>
    </row>
    <row r="29" spans="1:15" ht="12.75" customHeight="1">
      <c r="A29" s="66" t="s">
        <v>98</v>
      </c>
      <c r="B29" s="61">
        <v>31.18</v>
      </c>
      <c r="C29" s="62" t="s">
        <v>90</v>
      </c>
      <c r="D29" s="61">
        <v>19.37</v>
      </c>
      <c r="E29" s="60">
        <f t="shared" si="0"/>
        <v>603.95659999999998</v>
      </c>
      <c r="F29" s="61">
        <v>36.35</v>
      </c>
      <c r="G29" s="60">
        <f t="shared" si="1"/>
        <v>1133.393</v>
      </c>
      <c r="H29" s="60">
        <f t="shared" si="7"/>
        <v>55.72</v>
      </c>
      <c r="I29" s="60">
        <f t="shared" si="8"/>
        <v>1737.3496</v>
      </c>
      <c r="J29" s="78">
        <f t="shared" si="9"/>
        <v>434.3374</v>
      </c>
      <c r="K29" s="47">
        <f t="shared" si="5"/>
        <v>0.25</v>
      </c>
      <c r="L29" s="60">
        <f t="shared" si="10"/>
        <v>2171.6869999999999</v>
      </c>
      <c r="M29" s="65"/>
      <c r="O29" s="16"/>
    </row>
    <row r="30" spans="1:15" ht="12.75" customHeight="1">
      <c r="A30" s="64" t="s">
        <v>99</v>
      </c>
      <c r="B30" s="58"/>
      <c r="C30" s="59"/>
      <c r="D30" s="58"/>
      <c r="E30" s="60">
        <f t="shared" si="0"/>
        <v>0</v>
      </c>
      <c r="F30" s="58"/>
      <c r="G30" s="60">
        <f t="shared" si="1"/>
        <v>0</v>
      </c>
      <c r="H30" s="60">
        <f t="shared" si="7"/>
        <v>0</v>
      </c>
      <c r="I30" s="60">
        <f t="shared" si="8"/>
        <v>0</v>
      </c>
      <c r="J30" s="78">
        <f t="shared" si="9"/>
        <v>0</v>
      </c>
      <c r="K30" s="47">
        <f t="shared" si="5"/>
        <v>0.25</v>
      </c>
      <c r="L30" s="60">
        <f t="shared" si="10"/>
        <v>0</v>
      </c>
      <c r="M30" s="65"/>
      <c r="O30" s="16"/>
    </row>
    <row r="31" spans="1:15" ht="12.75" customHeight="1">
      <c r="A31" s="66" t="s">
        <v>100</v>
      </c>
      <c r="B31" s="61">
        <v>99</v>
      </c>
      <c r="C31" s="62" t="s">
        <v>101</v>
      </c>
      <c r="D31" s="61">
        <v>1.9</v>
      </c>
      <c r="E31" s="60">
        <f t="shared" si="0"/>
        <v>188.1</v>
      </c>
      <c r="F31" s="61">
        <v>4.9000000000000004</v>
      </c>
      <c r="G31" s="60">
        <f t="shared" si="1"/>
        <v>485.1</v>
      </c>
      <c r="H31" s="60">
        <f t="shared" si="7"/>
        <v>6.8000000000000007</v>
      </c>
      <c r="I31" s="60">
        <f t="shared" si="8"/>
        <v>673.2</v>
      </c>
      <c r="J31" s="78">
        <f t="shared" si="9"/>
        <v>168.3</v>
      </c>
      <c r="K31" s="47">
        <f t="shared" si="5"/>
        <v>0.25</v>
      </c>
      <c r="L31" s="60">
        <f t="shared" si="10"/>
        <v>841.5</v>
      </c>
      <c r="M31" s="65"/>
      <c r="O31" s="16"/>
    </row>
    <row r="32" spans="1:15" ht="12.75" customHeight="1">
      <c r="A32" s="66" t="s">
        <v>102</v>
      </c>
      <c r="B32" s="61">
        <v>127</v>
      </c>
      <c r="C32" s="62" t="s">
        <v>101</v>
      </c>
      <c r="D32" s="61">
        <v>1.9</v>
      </c>
      <c r="E32" s="60">
        <f t="shared" si="0"/>
        <v>241.29999999999998</v>
      </c>
      <c r="F32" s="61">
        <v>4.5599999999999996</v>
      </c>
      <c r="G32" s="60">
        <f t="shared" si="1"/>
        <v>579.12</v>
      </c>
      <c r="H32" s="60">
        <f t="shared" si="7"/>
        <v>6.4599999999999991</v>
      </c>
      <c r="I32" s="60">
        <f t="shared" si="8"/>
        <v>820.42</v>
      </c>
      <c r="J32" s="78">
        <f t="shared" si="9"/>
        <v>205.10499999999999</v>
      </c>
      <c r="K32" s="47">
        <f t="shared" si="5"/>
        <v>0.25</v>
      </c>
      <c r="L32" s="60">
        <f t="shared" si="10"/>
        <v>1025.5249999999999</v>
      </c>
      <c r="M32" s="67"/>
      <c r="O32" s="16"/>
    </row>
    <row r="33" spans="1:15" ht="12.75" customHeight="1">
      <c r="A33" s="64" t="s">
        <v>104</v>
      </c>
      <c r="B33" s="58"/>
      <c r="C33" s="59"/>
      <c r="D33" s="58"/>
      <c r="E33" s="60">
        <f t="shared" si="0"/>
        <v>0</v>
      </c>
      <c r="F33" s="58"/>
      <c r="G33" s="60">
        <f t="shared" si="1"/>
        <v>0</v>
      </c>
      <c r="H33" s="60">
        <f t="shared" si="7"/>
        <v>0</v>
      </c>
      <c r="I33" s="60">
        <f t="shared" si="8"/>
        <v>0</v>
      </c>
      <c r="J33" s="78">
        <f t="shared" si="9"/>
        <v>0</v>
      </c>
      <c r="K33" s="47">
        <f t="shared" si="5"/>
        <v>0.25</v>
      </c>
      <c r="L33" s="60">
        <f t="shared" si="10"/>
        <v>0</v>
      </c>
      <c r="M33" s="65"/>
      <c r="O33" s="16"/>
    </row>
    <row r="34" spans="1:15" ht="12.75" customHeight="1">
      <c r="A34" s="66" t="s">
        <v>329</v>
      </c>
      <c r="B34" s="61">
        <v>2.0699999999999998</v>
      </c>
      <c r="C34" s="62" t="s">
        <v>91</v>
      </c>
      <c r="D34" s="61">
        <v>109.66</v>
      </c>
      <c r="E34" s="60">
        <f t="shared" si="0"/>
        <v>226.99619999999999</v>
      </c>
      <c r="F34" s="61">
        <v>251.6</v>
      </c>
      <c r="G34" s="60">
        <f t="shared" si="1"/>
        <v>520.8119999999999</v>
      </c>
      <c r="H34" s="60">
        <f t="shared" si="7"/>
        <v>361.26</v>
      </c>
      <c r="I34" s="60">
        <f t="shared" si="8"/>
        <v>747.80819999999994</v>
      </c>
      <c r="J34" s="78">
        <f t="shared" si="9"/>
        <v>186.95204999999999</v>
      </c>
      <c r="K34" s="47">
        <f t="shared" si="5"/>
        <v>0.25</v>
      </c>
      <c r="L34" s="60">
        <f t="shared" si="10"/>
        <v>934.76024999999993</v>
      </c>
      <c r="M34" s="65"/>
      <c r="O34" s="16"/>
    </row>
    <row r="35" spans="1:15" ht="12.75" customHeight="1">
      <c r="A35" s="64" t="s">
        <v>32</v>
      </c>
      <c r="B35" s="58"/>
      <c r="C35" s="59"/>
      <c r="D35" s="58"/>
      <c r="E35" s="60">
        <f t="shared" si="0"/>
        <v>0</v>
      </c>
      <c r="F35" s="58"/>
      <c r="G35" s="60">
        <f t="shared" si="1"/>
        <v>0</v>
      </c>
      <c r="H35" s="60">
        <f t="shared" si="7"/>
        <v>0</v>
      </c>
      <c r="I35" s="60">
        <f t="shared" si="8"/>
        <v>0</v>
      </c>
      <c r="J35" s="78">
        <f t="shared" si="9"/>
        <v>0</v>
      </c>
      <c r="K35" s="47">
        <f t="shared" si="5"/>
        <v>0.25</v>
      </c>
      <c r="L35" s="60">
        <f t="shared" si="10"/>
        <v>0</v>
      </c>
      <c r="M35" s="65"/>
      <c r="O35" s="16"/>
    </row>
    <row r="36" spans="1:15" ht="12.75" customHeight="1">
      <c r="A36" s="64" t="s">
        <v>364</v>
      </c>
      <c r="B36" s="58"/>
      <c r="C36" s="59"/>
      <c r="D36" s="58"/>
      <c r="E36" s="60">
        <f t="shared" si="0"/>
        <v>0</v>
      </c>
      <c r="F36" s="58"/>
      <c r="G36" s="60">
        <f t="shared" si="1"/>
        <v>0</v>
      </c>
      <c r="H36" s="60">
        <f t="shared" si="7"/>
        <v>0</v>
      </c>
      <c r="I36" s="60">
        <f t="shared" si="8"/>
        <v>0</v>
      </c>
      <c r="J36" s="78">
        <f t="shared" si="9"/>
        <v>0</v>
      </c>
      <c r="K36" s="47">
        <f t="shared" si="5"/>
        <v>0.25</v>
      </c>
      <c r="L36" s="60">
        <f t="shared" si="10"/>
        <v>0</v>
      </c>
      <c r="M36" s="65"/>
      <c r="O36" s="16"/>
    </row>
    <row r="37" spans="1:15" ht="12.75" customHeight="1">
      <c r="A37" s="66" t="s">
        <v>98</v>
      </c>
      <c r="B37" s="61">
        <v>9.6</v>
      </c>
      <c r="C37" s="62" t="s">
        <v>90</v>
      </c>
      <c r="D37" s="61">
        <v>19.37</v>
      </c>
      <c r="E37" s="60">
        <f t="shared" si="0"/>
        <v>185.952</v>
      </c>
      <c r="F37" s="61">
        <v>36.35</v>
      </c>
      <c r="G37" s="60">
        <f t="shared" si="1"/>
        <v>348.96</v>
      </c>
      <c r="H37" s="60">
        <f t="shared" si="7"/>
        <v>55.72</v>
      </c>
      <c r="I37" s="60">
        <f t="shared" si="8"/>
        <v>534.91200000000003</v>
      </c>
      <c r="J37" s="78">
        <f t="shared" si="9"/>
        <v>133.72800000000001</v>
      </c>
      <c r="K37" s="47">
        <f t="shared" si="5"/>
        <v>0.25</v>
      </c>
      <c r="L37" s="60">
        <f t="shared" si="10"/>
        <v>668.6400000000001</v>
      </c>
      <c r="M37" s="65"/>
      <c r="O37" s="16"/>
    </row>
    <row r="38" spans="1:15" ht="12.75" customHeight="1">
      <c r="A38" s="64" t="s">
        <v>365</v>
      </c>
      <c r="B38" s="58"/>
      <c r="C38" s="59"/>
      <c r="D38" s="58"/>
      <c r="E38" s="60">
        <f t="shared" si="0"/>
        <v>0</v>
      </c>
      <c r="F38" s="58"/>
      <c r="G38" s="60">
        <f t="shared" si="1"/>
        <v>0</v>
      </c>
      <c r="H38" s="60">
        <f t="shared" si="7"/>
        <v>0</v>
      </c>
      <c r="I38" s="60">
        <f t="shared" si="8"/>
        <v>0</v>
      </c>
      <c r="J38" s="78">
        <f t="shared" si="9"/>
        <v>0</v>
      </c>
      <c r="K38" s="47">
        <f t="shared" si="5"/>
        <v>0.25</v>
      </c>
      <c r="L38" s="60">
        <f t="shared" si="10"/>
        <v>0</v>
      </c>
      <c r="M38" s="65"/>
      <c r="O38" s="16"/>
    </row>
    <row r="39" spans="1:15" ht="12.75" customHeight="1">
      <c r="A39" s="66" t="s">
        <v>100</v>
      </c>
      <c r="B39" s="61">
        <v>1377.79</v>
      </c>
      <c r="C39" s="62" t="s">
        <v>101</v>
      </c>
      <c r="D39" s="61">
        <v>1.9</v>
      </c>
      <c r="E39" s="60">
        <f t="shared" si="0"/>
        <v>2617.8009999999999</v>
      </c>
      <c r="F39" s="61">
        <v>4.9000000000000004</v>
      </c>
      <c r="G39" s="60">
        <f t="shared" si="1"/>
        <v>6751.1710000000003</v>
      </c>
      <c r="H39" s="60">
        <f t="shared" si="7"/>
        <v>6.8000000000000007</v>
      </c>
      <c r="I39" s="60">
        <f t="shared" si="8"/>
        <v>9368.9719999999998</v>
      </c>
      <c r="J39" s="78">
        <f t="shared" si="9"/>
        <v>2342.2429999999999</v>
      </c>
      <c r="K39" s="47">
        <f t="shared" si="5"/>
        <v>0.25</v>
      </c>
      <c r="L39" s="60">
        <f t="shared" si="10"/>
        <v>11711.215</v>
      </c>
      <c r="M39" s="65"/>
      <c r="O39" s="16"/>
    </row>
    <row r="40" spans="1:15" ht="12.75" customHeight="1">
      <c r="A40" s="64" t="s">
        <v>366</v>
      </c>
      <c r="B40" s="58"/>
      <c r="C40" s="59"/>
      <c r="D40" s="58"/>
      <c r="E40" s="60">
        <f t="shared" si="0"/>
        <v>0</v>
      </c>
      <c r="F40" s="58"/>
      <c r="G40" s="60">
        <f t="shared" si="1"/>
        <v>0</v>
      </c>
      <c r="H40" s="60">
        <f t="shared" si="7"/>
        <v>0</v>
      </c>
      <c r="I40" s="60">
        <f t="shared" si="8"/>
        <v>0</v>
      </c>
      <c r="J40" s="78">
        <f t="shared" si="9"/>
        <v>0</v>
      </c>
      <c r="K40" s="47">
        <f t="shared" si="5"/>
        <v>0.25</v>
      </c>
      <c r="L40" s="60">
        <f t="shared" si="10"/>
        <v>0</v>
      </c>
      <c r="M40" s="65"/>
      <c r="O40" s="16"/>
    </row>
    <row r="41" spans="1:15" ht="12.75" customHeight="1">
      <c r="A41" s="66" t="s">
        <v>329</v>
      </c>
      <c r="B41" s="61">
        <v>2.38</v>
      </c>
      <c r="C41" s="62" t="s">
        <v>91</v>
      </c>
      <c r="D41" s="61">
        <v>109.66</v>
      </c>
      <c r="E41" s="60">
        <f t="shared" si="0"/>
        <v>260.99079999999998</v>
      </c>
      <c r="F41" s="61">
        <v>251.6</v>
      </c>
      <c r="G41" s="60">
        <f t="shared" si="1"/>
        <v>598.80799999999999</v>
      </c>
      <c r="H41" s="60">
        <f t="shared" si="7"/>
        <v>361.26</v>
      </c>
      <c r="I41" s="60">
        <f t="shared" si="8"/>
        <v>859.79880000000003</v>
      </c>
      <c r="J41" s="78">
        <f t="shared" si="9"/>
        <v>214.94970000000001</v>
      </c>
      <c r="K41" s="47">
        <f t="shared" si="5"/>
        <v>0.25</v>
      </c>
      <c r="L41" s="60">
        <f t="shared" si="10"/>
        <v>1074.7485000000001</v>
      </c>
      <c r="M41" s="65"/>
      <c r="O41" s="16"/>
    </row>
    <row r="42" spans="1:15" s="3" customFormat="1" ht="15" customHeight="1">
      <c r="A42" s="57" t="s">
        <v>433</v>
      </c>
      <c r="B42" s="18"/>
      <c r="C42" s="46"/>
      <c r="D42" s="18"/>
      <c r="E42" s="18"/>
      <c r="F42" s="19"/>
      <c r="G42" s="18"/>
      <c r="H42" s="18"/>
      <c r="I42" s="18"/>
      <c r="J42" s="76"/>
      <c r="K42" s="79"/>
      <c r="L42" s="18"/>
      <c r="M42" s="63">
        <f>SUM(L43:L47)</f>
        <v>3969.4999999999995</v>
      </c>
    </row>
    <row r="43" spans="1:15" ht="12.75" customHeight="1">
      <c r="A43" s="64" t="s">
        <v>107</v>
      </c>
      <c r="B43" s="58"/>
      <c r="C43" s="59"/>
      <c r="D43" s="58"/>
      <c r="E43" s="60">
        <f t="shared" si="0"/>
        <v>0</v>
      </c>
      <c r="F43" s="58"/>
      <c r="G43" s="60">
        <f t="shared" si="1"/>
        <v>0</v>
      </c>
      <c r="H43" s="60">
        <f t="shared" si="7"/>
        <v>0</v>
      </c>
      <c r="I43" s="60">
        <f t="shared" si="8"/>
        <v>0</v>
      </c>
      <c r="J43" s="78">
        <f t="shared" si="9"/>
        <v>0</v>
      </c>
      <c r="K43" s="47">
        <f t="shared" si="5"/>
        <v>0.25</v>
      </c>
      <c r="L43" s="60">
        <f t="shared" si="10"/>
        <v>0</v>
      </c>
      <c r="M43" s="65"/>
    </row>
    <row r="44" spans="1:15" ht="12.75" customHeight="1">
      <c r="A44" s="64" t="s">
        <v>367</v>
      </c>
      <c r="B44" s="58"/>
      <c r="C44" s="59"/>
      <c r="D44" s="58"/>
      <c r="E44" s="60">
        <f t="shared" si="0"/>
        <v>0</v>
      </c>
      <c r="F44" s="58"/>
      <c r="G44" s="60">
        <f t="shared" si="1"/>
        <v>0</v>
      </c>
      <c r="H44" s="60">
        <f t="shared" si="7"/>
        <v>0</v>
      </c>
      <c r="I44" s="60">
        <f t="shared" si="8"/>
        <v>0</v>
      </c>
      <c r="J44" s="78">
        <f t="shared" si="9"/>
        <v>0</v>
      </c>
      <c r="K44" s="47">
        <f t="shared" si="5"/>
        <v>0.25</v>
      </c>
      <c r="L44" s="60">
        <f t="shared" si="10"/>
        <v>0</v>
      </c>
      <c r="M44" s="65"/>
    </row>
    <row r="45" spans="1:15" ht="12.75" customHeight="1">
      <c r="A45" s="66" t="s">
        <v>368</v>
      </c>
      <c r="B45" s="61">
        <v>36</v>
      </c>
      <c r="C45" s="62" t="s">
        <v>106</v>
      </c>
      <c r="D45" s="61">
        <v>1.34</v>
      </c>
      <c r="E45" s="60">
        <f t="shared" si="0"/>
        <v>48.24</v>
      </c>
      <c r="F45" s="61">
        <v>77.56</v>
      </c>
      <c r="G45" s="60">
        <f t="shared" si="1"/>
        <v>2792.16</v>
      </c>
      <c r="H45" s="60">
        <f t="shared" si="7"/>
        <v>78.900000000000006</v>
      </c>
      <c r="I45" s="60">
        <f t="shared" si="8"/>
        <v>2840.3999999999996</v>
      </c>
      <c r="J45" s="78">
        <f t="shared" si="9"/>
        <v>710.09999999999991</v>
      </c>
      <c r="K45" s="47">
        <f t="shared" si="5"/>
        <v>0.25</v>
      </c>
      <c r="L45" s="60">
        <f t="shared" si="10"/>
        <v>3550.4999999999995</v>
      </c>
      <c r="M45" s="65"/>
    </row>
    <row r="46" spans="1:15" ht="12.75" customHeight="1">
      <c r="A46" s="64" t="s">
        <v>108</v>
      </c>
      <c r="B46" s="58"/>
      <c r="C46" s="59"/>
      <c r="D46" s="58"/>
      <c r="E46" s="60">
        <f t="shared" si="0"/>
        <v>0</v>
      </c>
      <c r="F46" s="58"/>
      <c r="G46" s="60">
        <f t="shared" si="1"/>
        <v>0</v>
      </c>
      <c r="H46" s="60">
        <f t="shared" si="7"/>
        <v>0</v>
      </c>
      <c r="I46" s="60">
        <f t="shared" si="8"/>
        <v>0</v>
      </c>
      <c r="J46" s="78">
        <f t="shared" si="9"/>
        <v>0</v>
      </c>
      <c r="K46" s="47">
        <f t="shared" si="5"/>
        <v>0.25</v>
      </c>
      <c r="L46" s="60">
        <f t="shared" si="10"/>
        <v>0</v>
      </c>
      <c r="M46" s="65"/>
    </row>
    <row r="47" spans="1:15" ht="12.75" customHeight="1">
      <c r="A47" s="66" t="s">
        <v>109</v>
      </c>
      <c r="B47" s="61">
        <v>8</v>
      </c>
      <c r="C47" s="62" t="s">
        <v>110</v>
      </c>
      <c r="D47" s="61">
        <v>41.9</v>
      </c>
      <c r="E47" s="60">
        <f t="shared" si="0"/>
        <v>335.2</v>
      </c>
      <c r="F47" s="61">
        <v>0</v>
      </c>
      <c r="G47" s="60">
        <f t="shared" si="1"/>
        <v>0</v>
      </c>
      <c r="H47" s="60">
        <f t="shared" si="7"/>
        <v>41.9</v>
      </c>
      <c r="I47" s="60">
        <f t="shared" si="8"/>
        <v>335.2</v>
      </c>
      <c r="J47" s="78">
        <f t="shared" si="9"/>
        <v>83.8</v>
      </c>
      <c r="K47" s="47">
        <f t="shared" si="5"/>
        <v>0.25</v>
      </c>
      <c r="L47" s="60">
        <f t="shared" si="10"/>
        <v>419</v>
      </c>
      <c r="M47" s="65"/>
    </row>
    <row r="48" spans="1:15" s="3" customFormat="1" ht="15" customHeight="1">
      <c r="A48" s="57" t="s">
        <v>434</v>
      </c>
      <c r="B48" s="18"/>
      <c r="C48" s="46"/>
      <c r="D48" s="18"/>
      <c r="E48" s="18"/>
      <c r="F48" s="19"/>
      <c r="G48" s="18"/>
      <c r="H48" s="18"/>
      <c r="I48" s="18"/>
      <c r="J48" s="76"/>
      <c r="K48" s="79"/>
      <c r="L48" s="18"/>
      <c r="M48" s="63">
        <f>SUM(L49:L81)</f>
        <v>36211.55812500001</v>
      </c>
    </row>
    <row r="49" spans="1:13" ht="12.75" customHeight="1">
      <c r="A49" s="64" t="s">
        <v>111</v>
      </c>
      <c r="B49" s="58"/>
      <c r="C49" s="59"/>
      <c r="D49" s="58"/>
      <c r="E49" s="60">
        <f t="shared" si="0"/>
        <v>0</v>
      </c>
      <c r="F49" s="58"/>
      <c r="G49" s="60">
        <f t="shared" si="1"/>
        <v>0</v>
      </c>
      <c r="H49" s="60">
        <f t="shared" si="7"/>
        <v>0</v>
      </c>
      <c r="I49" s="60">
        <f t="shared" si="8"/>
        <v>0</v>
      </c>
      <c r="J49" s="78">
        <f t="shared" si="9"/>
        <v>0</v>
      </c>
      <c r="K49" s="47">
        <f t="shared" si="5"/>
        <v>0.25</v>
      </c>
      <c r="L49" s="60">
        <f t="shared" si="10"/>
        <v>0</v>
      </c>
      <c r="M49" s="65"/>
    </row>
    <row r="50" spans="1:13" ht="12.75" customHeight="1">
      <c r="A50" s="64" t="s">
        <v>112</v>
      </c>
      <c r="B50" s="58"/>
      <c r="C50" s="59"/>
      <c r="D50" s="58"/>
      <c r="E50" s="60">
        <f t="shared" si="0"/>
        <v>0</v>
      </c>
      <c r="F50" s="58"/>
      <c r="G50" s="60">
        <f t="shared" si="1"/>
        <v>0</v>
      </c>
      <c r="H50" s="60">
        <f t="shared" si="7"/>
        <v>0</v>
      </c>
      <c r="I50" s="60">
        <f t="shared" si="8"/>
        <v>0</v>
      </c>
      <c r="J50" s="78">
        <f t="shared" si="9"/>
        <v>0</v>
      </c>
      <c r="K50" s="47">
        <f t="shared" si="5"/>
        <v>0.25</v>
      </c>
      <c r="L50" s="60">
        <f t="shared" si="10"/>
        <v>0</v>
      </c>
      <c r="M50" s="65"/>
    </row>
    <row r="51" spans="1:13" ht="12.75" customHeight="1">
      <c r="A51" s="64" t="s">
        <v>113</v>
      </c>
      <c r="B51" s="58"/>
      <c r="C51" s="59"/>
      <c r="D51" s="58"/>
      <c r="E51" s="60">
        <f t="shared" si="0"/>
        <v>0</v>
      </c>
      <c r="F51" s="58"/>
      <c r="G51" s="60">
        <f t="shared" si="1"/>
        <v>0</v>
      </c>
      <c r="H51" s="60">
        <f t="shared" si="7"/>
        <v>0</v>
      </c>
      <c r="I51" s="60">
        <f t="shared" si="8"/>
        <v>0</v>
      </c>
      <c r="J51" s="78">
        <f t="shared" si="9"/>
        <v>0</v>
      </c>
      <c r="K51" s="47">
        <f t="shared" si="5"/>
        <v>0.25</v>
      </c>
      <c r="L51" s="60">
        <f t="shared" si="10"/>
        <v>0</v>
      </c>
      <c r="M51" s="65"/>
    </row>
    <row r="52" spans="1:13" ht="12.75" customHeight="1">
      <c r="A52" s="66" t="s">
        <v>114</v>
      </c>
      <c r="B52" s="61">
        <v>17.600000000000001</v>
      </c>
      <c r="C52" s="62" t="s">
        <v>90</v>
      </c>
      <c r="D52" s="61">
        <v>27.91</v>
      </c>
      <c r="E52" s="60">
        <f t="shared" si="0"/>
        <v>491.21600000000007</v>
      </c>
      <c r="F52" s="61">
        <v>40.950000000000003</v>
      </c>
      <c r="G52" s="60">
        <f t="shared" si="1"/>
        <v>720.72000000000014</v>
      </c>
      <c r="H52" s="60">
        <f t="shared" si="7"/>
        <v>68.86</v>
      </c>
      <c r="I52" s="60">
        <f t="shared" si="8"/>
        <v>1211.9360000000001</v>
      </c>
      <c r="J52" s="78">
        <f t="shared" si="9"/>
        <v>302.98400000000004</v>
      </c>
      <c r="K52" s="47">
        <f t="shared" si="5"/>
        <v>0.25</v>
      </c>
      <c r="L52" s="60">
        <f t="shared" si="10"/>
        <v>1514.92</v>
      </c>
      <c r="M52" s="65"/>
    </row>
    <row r="53" spans="1:13" ht="12.75" customHeight="1">
      <c r="A53" s="64" t="s">
        <v>115</v>
      </c>
      <c r="B53" s="58"/>
      <c r="C53" s="59"/>
      <c r="D53" s="58"/>
      <c r="E53" s="60">
        <f t="shared" si="0"/>
        <v>0</v>
      </c>
      <c r="F53" s="58"/>
      <c r="G53" s="60">
        <f t="shared" si="1"/>
        <v>0</v>
      </c>
      <c r="H53" s="60">
        <f t="shared" si="7"/>
        <v>0</v>
      </c>
      <c r="I53" s="60">
        <f t="shared" si="8"/>
        <v>0</v>
      </c>
      <c r="J53" s="78">
        <f t="shared" si="9"/>
        <v>0</v>
      </c>
      <c r="K53" s="47">
        <f t="shared" si="5"/>
        <v>0.25</v>
      </c>
      <c r="L53" s="60">
        <f t="shared" si="10"/>
        <v>0</v>
      </c>
      <c r="M53" s="65"/>
    </row>
    <row r="54" spans="1:13" ht="12.75" customHeight="1">
      <c r="A54" s="66" t="s">
        <v>340</v>
      </c>
      <c r="B54" s="61">
        <v>200</v>
      </c>
      <c r="C54" s="62" t="s">
        <v>101</v>
      </c>
      <c r="D54" s="61">
        <v>1.9</v>
      </c>
      <c r="E54" s="60">
        <f t="shared" si="0"/>
        <v>380</v>
      </c>
      <c r="F54" s="61">
        <v>4.5599999999999996</v>
      </c>
      <c r="G54" s="60">
        <f t="shared" si="1"/>
        <v>911.99999999999989</v>
      </c>
      <c r="H54" s="60">
        <f t="shared" si="7"/>
        <v>6.4599999999999991</v>
      </c>
      <c r="I54" s="60">
        <f t="shared" si="8"/>
        <v>1292</v>
      </c>
      <c r="J54" s="78">
        <f t="shared" si="9"/>
        <v>323</v>
      </c>
      <c r="K54" s="47">
        <f t="shared" si="5"/>
        <v>0.25</v>
      </c>
      <c r="L54" s="60">
        <f t="shared" si="10"/>
        <v>1615</v>
      </c>
      <c r="M54" s="65"/>
    </row>
    <row r="55" spans="1:13" ht="12.75" customHeight="1">
      <c r="A55" s="66" t="s">
        <v>129</v>
      </c>
      <c r="B55" s="61">
        <v>29</v>
      </c>
      <c r="C55" s="62" t="s">
        <v>101</v>
      </c>
      <c r="D55" s="61">
        <v>1.9</v>
      </c>
      <c r="E55" s="60">
        <f t="shared" si="0"/>
        <v>55.099999999999994</v>
      </c>
      <c r="F55" s="61">
        <v>4.68</v>
      </c>
      <c r="G55" s="60">
        <f t="shared" si="1"/>
        <v>135.72</v>
      </c>
      <c r="H55" s="60">
        <f t="shared" si="7"/>
        <v>6.58</v>
      </c>
      <c r="I55" s="60">
        <f t="shared" si="8"/>
        <v>190.82</v>
      </c>
      <c r="J55" s="78">
        <f t="shared" si="9"/>
        <v>47.704999999999998</v>
      </c>
      <c r="K55" s="47">
        <f t="shared" si="5"/>
        <v>0.25</v>
      </c>
      <c r="L55" s="60">
        <f t="shared" si="10"/>
        <v>238.52499999999998</v>
      </c>
      <c r="M55" s="65"/>
    </row>
    <row r="56" spans="1:13" ht="12.75" customHeight="1">
      <c r="A56" s="64" t="s">
        <v>116</v>
      </c>
      <c r="B56" s="58"/>
      <c r="C56" s="59"/>
      <c r="D56" s="58"/>
      <c r="E56" s="60">
        <f t="shared" si="0"/>
        <v>0</v>
      </c>
      <c r="F56" s="58"/>
      <c r="G56" s="60">
        <f t="shared" si="1"/>
        <v>0</v>
      </c>
      <c r="H56" s="60">
        <f t="shared" si="7"/>
        <v>0</v>
      </c>
      <c r="I56" s="60">
        <f t="shared" si="8"/>
        <v>0</v>
      </c>
      <c r="J56" s="78">
        <f t="shared" si="9"/>
        <v>0</v>
      </c>
      <c r="K56" s="47">
        <f t="shared" si="5"/>
        <v>0.25</v>
      </c>
      <c r="L56" s="60">
        <f t="shared" si="10"/>
        <v>0</v>
      </c>
      <c r="M56" s="65"/>
    </row>
    <row r="57" spans="1:13" ht="12.75" customHeight="1">
      <c r="A57" s="66" t="s">
        <v>329</v>
      </c>
      <c r="B57" s="61">
        <v>1.08</v>
      </c>
      <c r="C57" s="62" t="s">
        <v>91</v>
      </c>
      <c r="D57" s="61">
        <v>109.66</v>
      </c>
      <c r="E57" s="60">
        <f t="shared" si="0"/>
        <v>118.4328</v>
      </c>
      <c r="F57" s="61">
        <v>251.6</v>
      </c>
      <c r="G57" s="60">
        <f t="shared" si="1"/>
        <v>271.72800000000001</v>
      </c>
      <c r="H57" s="60">
        <f t="shared" si="7"/>
        <v>361.26</v>
      </c>
      <c r="I57" s="60">
        <f t="shared" si="8"/>
        <v>390.16079999999999</v>
      </c>
      <c r="J57" s="78">
        <f t="shared" si="9"/>
        <v>97.540199999999999</v>
      </c>
      <c r="K57" s="47">
        <f t="shared" si="5"/>
        <v>0.25</v>
      </c>
      <c r="L57" s="60">
        <f t="shared" si="10"/>
        <v>487.70100000000002</v>
      </c>
      <c r="M57" s="65"/>
    </row>
    <row r="58" spans="1:13" ht="12.75" customHeight="1">
      <c r="A58" s="64" t="s">
        <v>117</v>
      </c>
      <c r="B58" s="58"/>
      <c r="C58" s="59"/>
      <c r="D58" s="58"/>
      <c r="E58" s="60">
        <f t="shared" si="0"/>
        <v>0</v>
      </c>
      <c r="F58" s="58"/>
      <c r="G58" s="60">
        <f t="shared" si="1"/>
        <v>0</v>
      </c>
      <c r="H58" s="60">
        <f t="shared" si="7"/>
        <v>0</v>
      </c>
      <c r="I58" s="60">
        <f t="shared" si="8"/>
        <v>0</v>
      </c>
      <c r="J58" s="78">
        <f t="shared" si="9"/>
        <v>0</v>
      </c>
      <c r="K58" s="47">
        <f t="shared" si="5"/>
        <v>0.25</v>
      </c>
      <c r="L58" s="60">
        <f t="shared" si="10"/>
        <v>0</v>
      </c>
      <c r="M58" s="65"/>
    </row>
    <row r="59" spans="1:13" ht="12.75" customHeight="1">
      <c r="A59" s="64" t="s">
        <v>341</v>
      </c>
      <c r="B59" s="58"/>
      <c r="C59" s="59"/>
      <c r="D59" s="58"/>
      <c r="E59" s="60">
        <f t="shared" si="0"/>
        <v>0</v>
      </c>
      <c r="F59" s="58"/>
      <c r="G59" s="60">
        <f t="shared" si="1"/>
        <v>0</v>
      </c>
      <c r="H59" s="60">
        <f t="shared" si="7"/>
        <v>0</v>
      </c>
      <c r="I59" s="60">
        <f t="shared" si="8"/>
        <v>0</v>
      </c>
      <c r="J59" s="78">
        <f t="shared" si="9"/>
        <v>0</v>
      </c>
      <c r="K59" s="47">
        <f t="shared" si="5"/>
        <v>0.25</v>
      </c>
      <c r="L59" s="60">
        <f t="shared" si="10"/>
        <v>0</v>
      </c>
      <c r="M59" s="65"/>
    </row>
    <row r="60" spans="1:13" ht="12.75" customHeight="1">
      <c r="A60" s="66" t="s">
        <v>119</v>
      </c>
      <c r="B60" s="61">
        <v>9.01</v>
      </c>
      <c r="C60" s="62" t="s">
        <v>90</v>
      </c>
      <c r="D60" s="61">
        <v>27.91</v>
      </c>
      <c r="E60" s="60">
        <f t="shared" si="0"/>
        <v>251.4691</v>
      </c>
      <c r="F60" s="61">
        <v>33.51</v>
      </c>
      <c r="G60" s="60">
        <f t="shared" si="1"/>
        <v>301.92509999999999</v>
      </c>
      <c r="H60" s="60">
        <f t="shared" si="7"/>
        <v>61.42</v>
      </c>
      <c r="I60" s="60">
        <f t="shared" si="8"/>
        <v>553.39419999999996</v>
      </c>
      <c r="J60" s="78">
        <f t="shared" si="9"/>
        <v>138.34854999999999</v>
      </c>
      <c r="K60" s="47">
        <f t="shared" si="5"/>
        <v>0.25</v>
      </c>
      <c r="L60" s="60">
        <f t="shared" si="10"/>
        <v>691.74274999999989</v>
      </c>
      <c r="M60" s="65"/>
    </row>
    <row r="61" spans="1:13" ht="12.75" customHeight="1">
      <c r="A61" s="64" t="s">
        <v>120</v>
      </c>
      <c r="B61" s="58"/>
      <c r="C61" s="59"/>
      <c r="D61" s="58"/>
      <c r="E61" s="60">
        <f t="shared" si="0"/>
        <v>0</v>
      </c>
      <c r="F61" s="58"/>
      <c r="G61" s="60">
        <f t="shared" si="1"/>
        <v>0</v>
      </c>
      <c r="H61" s="60">
        <f t="shared" si="7"/>
        <v>0</v>
      </c>
      <c r="I61" s="60">
        <f t="shared" si="8"/>
        <v>0</v>
      </c>
      <c r="J61" s="78">
        <f t="shared" si="9"/>
        <v>0</v>
      </c>
      <c r="K61" s="47">
        <f t="shared" si="5"/>
        <v>0.25</v>
      </c>
      <c r="L61" s="60">
        <f t="shared" si="10"/>
        <v>0</v>
      </c>
      <c r="M61" s="65"/>
    </row>
    <row r="62" spans="1:13" ht="12.75" customHeight="1">
      <c r="A62" s="66" t="s">
        <v>100</v>
      </c>
      <c r="B62" s="61">
        <v>41</v>
      </c>
      <c r="C62" s="62" t="s">
        <v>101</v>
      </c>
      <c r="D62" s="61">
        <v>1.9</v>
      </c>
      <c r="E62" s="60">
        <f t="shared" si="0"/>
        <v>77.899999999999991</v>
      </c>
      <c r="F62" s="61">
        <v>4.9000000000000004</v>
      </c>
      <c r="G62" s="60">
        <f t="shared" si="1"/>
        <v>200.9</v>
      </c>
      <c r="H62" s="60">
        <f t="shared" si="7"/>
        <v>6.8000000000000007</v>
      </c>
      <c r="I62" s="60">
        <f t="shared" si="8"/>
        <v>278.8</v>
      </c>
      <c r="J62" s="78">
        <f t="shared" si="9"/>
        <v>69.7</v>
      </c>
      <c r="K62" s="47">
        <f t="shared" si="5"/>
        <v>0.25</v>
      </c>
      <c r="L62" s="60">
        <f t="shared" si="10"/>
        <v>348.5</v>
      </c>
      <c r="M62" s="65"/>
    </row>
    <row r="63" spans="1:13" ht="12.75" customHeight="1">
      <c r="A63" s="66" t="s">
        <v>129</v>
      </c>
      <c r="B63" s="61">
        <v>22</v>
      </c>
      <c r="C63" s="62" t="s">
        <v>101</v>
      </c>
      <c r="D63" s="61">
        <v>1.9</v>
      </c>
      <c r="E63" s="60">
        <f t="shared" si="0"/>
        <v>41.8</v>
      </c>
      <c r="F63" s="61">
        <v>4.68</v>
      </c>
      <c r="G63" s="60">
        <f t="shared" si="1"/>
        <v>102.96</v>
      </c>
      <c r="H63" s="60">
        <f t="shared" si="7"/>
        <v>6.58</v>
      </c>
      <c r="I63" s="60">
        <f t="shared" si="8"/>
        <v>144.76</v>
      </c>
      <c r="J63" s="78">
        <f t="shared" si="9"/>
        <v>36.19</v>
      </c>
      <c r="K63" s="47">
        <f t="shared" si="5"/>
        <v>0.25</v>
      </c>
      <c r="L63" s="60">
        <f t="shared" si="10"/>
        <v>180.95</v>
      </c>
      <c r="M63" s="65"/>
    </row>
    <row r="64" spans="1:13" ht="12.75" customHeight="1">
      <c r="A64" s="64" t="s">
        <v>121</v>
      </c>
      <c r="B64" s="58"/>
      <c r="C64" s="59"/>
      <c r="D64" s="58"/>
      <c r="E64" s="60">
        <f t="shared" si="0"/>
        <v>0</v>
      </c>
      <c r="F64" s="58"/>
      <c r="G64" s="60">
        <f t="shared" si="1"/>
        <v>0</v>
      </c>
      <c r="H64" s="60">
        <f t="shared" si="7"/>
        <v>0</v>
      </c>
      <c r="I64" s="60">
        <f t="shared" si="8"/>
        <v>0</v>
      </c>
      <c r="J64" s="78">
        <f t="shared" si="9"/>
        <v>0</v>
      </c>
      <c r="K64" s="47">
        <f t="shared" si="5"/>
        <v>0.25</v>
      </c>
      <c r="L64" s="60">
        <f t="shared" si="10"/>
        <v>0</v>
      </c>
      <c r="M64" s="65"/>
    </row>
    <row r="65" spans="1:13" ht="12.75" customHeight="1">
      <c r="A65" s="66" t="s">
        <v>329</v>
      </c>
      <c r="B65" s="61">
        <v>0.99</v>
      </c>
      <c r="C65" s="62" t="s">
        <v>91</v>
      </c>
      <c r="D65" s="61">
        <v>109.66</v>
      </c>
      <c r="E65" s="60">
        <f t="shared" si="0"/>
        <v>108.5634</v>
      </c>
      <c r="F65" s="61">
        <v>251.6</v>
      </c>
      <c r="G65" s="60">
        <f t="shared" si="1"/>
        <v>249.084</v>
      </c>
      <c r="H65" s="60">
        <f t="shared" si="7"/>
        <v>361.26</v>
      </c>
      <c r="I65" s="60">
        <f t="shared" si="8"/>
        <v>357.6474</v>
      </c>
      <c r="J65" s="78">
        <f t="shared" si="9"/>
        <v>89.411850000000001</v>
      </c>
      <c r="K65" s="47">
        <f t="shared" si="5"/>
        <v>0.25</v>
      </c>
      <c r="L65" s="60">
        <f t="shared" si="10"/>
        <v>447.05925000000002</v>
      </c>
      <c r="M65" s="65"/>
    </row>
    <row r="66" spans="1:13" ht="12.75" customHeight="1">
      <c r="A66" s="64" t="s">
        <v>122</v>
      </c>
      <c r="B66" s="58"/>
      <c r="C66" s="59"/>
      <c r="D66" s="58"/>
      <c r="E66" s="60">
        <f t="shared" si="0"/>
        <v>0</v>
      </c>
      <c r="F66" s="58"/>
      <c r="G66" s="60">
        <f t="shared" si="1"/>
        <v>0</v>
      </c>
      <c r="H66" s="60">
        <f t="shared" si="7"/>
        <v>0</v>
      </c>
      <c r="I66" s="60">
        <f t="shared" si="8"/>
        <v>0</v>
      </c>
      <c r="J66" s="78">
        <f t="shared" si="9"/>
        <v>0</v>
      </c>
      <c r="K66" s="47">
        <f t="shared" si="5"/>
        <v>0.25</v>
      </c>
      <c r="L66" s="60">
        <f t="shared" si="10"/>
        <v>0</v>
      </c>
      <c r="M66" s="65"/>
    </row>
    <row r="67" spans="1:13" ht="12.75" customHeight="1">
      <c r="A67" s="64" t="s">
        <v>342</v>
      </c>
      <c r="B67" s="58"/>
      <c r="C67" s="59"/>
      <c r="D67" s="58"/>
      <c r="E67" s="60">
        <f t="shared" si="0"/>
        <v>0</v>
      </c>
      <c r="F67" s="58"/>
      <c r="G67" s="60">
        <f t="shared" si="1"/>
        <v>0</v>
      </c>
      <c r="H67" s="60">
        <f t="shared" si="7"/>
        <v>0</v>
      </c>
      <c r="I67" s="60">
        <f t="shared" si="8"/>
        <v>0</v>
      </c>
      <c r="J67" s="78">
        <f t="shared" si="9"/>
        <v>0</v>
      </c>
      <c r="K67" s="47">
        <f t="shared" si="5"/>
        <v>0.25</v>
      </c>
      <c r="L67" s="60">
        <f t="shared" si="10"/>
        <v>0</v>
      </c>
      <c r="M67" s="65"/>
    </row>
    <row r="68" spans="1:13" ht="12.75" customHeight="1">
      <c r="A68" s="66" t="s">
        <v>124</v>
      </c>
      <c r="B68" s="61">
        <v>104.4</v>
      </c>
      <c r="C68" s="62" t="s">
        <v>90</v>
      </c>
      <c r="D68" s="61">
        <v>14.98</v>
      </c>
      <c r="E68" s="60">
        <f t="shared" si="0"/>
        <v>1563.912</v>
      </c>
      <c r="F68" s="61">
        <v>27.15</v>
      </c>
      <c r="G68" s="60">
        <f t="shared" si="1"/>
        <v>2834.46</v>
      </c>
      <c r="H68" s="60">
        <f t="shared" si="7"/>
        <v>42.129999999999995</v>
      </c>
      <c r="I68" s="60">
        <f t="shared" si="8"/>
        <v>4398.3720000000003</v>
      </c>
      <c r="J68" s="78">
        <f t="shared" si="9"/>
        <v>1099.5930000000001</v>
      </c>
      <c r="K68" s="47">
        <f t="shared" si="5"/>
        <v>0.25</v>
      </c>
      <c r="L68" s="60">
        <f t="shared" si="10"/>
        <v>5497.9650000000001</v>
      </c>
      <c r="M68" s="65"/>
    </row>
    <row r="69" spans="1:13" ht="12.75" customHeight="1">
      <c r="A69" s="64" t="s">
        <v>125</v>
      </c>
      <c r="B69" s="58"/>
      <c r="C69" s="59"/>
      <c r="D69" s="58"/>
      <c r="E69" s="60">
        <f t="shared" si="0"/>
        <v>0</v>
      </c>
      <c r="F69" s="58"/>
      <c r="G69" s="60">
        <f t="shared" si="1"/>
        <v>0</v>
      </c>
      <c r="H69" s="60">
        <f t="shared" si="7"/>
        <v>0</v>
      </c>
      <c r="I69" s="60">
        <f t="shared" si="8"/>
        <v>0</v>
      </c>
      <c r="J69" s="78">
        <f t="shared" si="9"/>
        <v>0</v>
      </c>
      <c r="K69" s="47">
        <f t="shared" si="5"/>
        <v>0.25</v>
      </c>
      <c r="L69" s="60">
        <f t="shared" si="10"/>
        <v>0</v>
      </c>
      <c r="M69" s="65"/>
    </row>
    <row r="70" spans="1:13" ht="12.75" customHeight="1">
      <c r="A70" s="66" t="s">
        <v>100</v>
      </c>
      <c r="B70" s="61">
        <v>1854</v>
      </c>
      <c r="C70" s="62" t="s">
        <v>101</v>
      </c>
      <c r="D70" s="61">
        <v>1.9</v>
      </c>
      <c r="E70" s="60">
        <f t="shared" si="0"/>
        <v>3522.6</v>
      </c>
      <c r="F70" s="61">
        <v>4.9000000000000004</v>
      </c>
      <c r="G70" s="60">
        <f t="shared" si="1"/>
        <v>9084.6</v>
      </c>
      <c r="H70" s="60">
        <f t="shared" si="7"/>
        <v>6.8000000000000007</v>
      </c>
      <c r="I70" s="60">
        <f t="shared" si="8"/>
        <v>12607.2</v>
      </c>
      <c r="J70" s="78">
        <f t="shared" si="9"/>
        <v>3151.8</v>
      </c>
      <c r="K70" s="47">
        <f t="shared" si="5"/>
        <v>0.25</v>
      </c>
      <c r="L70" s="60">
        <f t="shared" si="10"/>
        <v>15759</v>
      </c>
      <c r="M70" s="65"/>
    </row>
    <row r="71" spans="1:13" ht="12.75" customHeight="1">
      <c r="A71" s="64" t="s">
        <v>126</v>
      </c>
      <c r="B71" s="58"/>
      <c r="C71" s="59"/>
      <c r="D71" s="58"/>
      <c r="E71" s="60">
        <f t="shared" si="0"/>
        <v>0</v>
      </c>
      <c r="F71" s="58"/>
      <c r="G71" s="60">
        <f t="shared" si="1"/>
        <v>0</v>
      </c>
      <c r="H71" s="60">
        <f t="shared" si="7"/>
        <v>0</v>
      </c>
      <c r="I71" s="60">
        <f t="shared" si="8"/>
        <v>0</v>
      </c>
      <c r="J71" s="78">
        <f t="shared" si="9"/>
        <v>0</v>
      </c>
      <c r="K71" s="47">
        <f t="shared" si="5"/>
        <v>0.25</v>
      </c>
      <c r="L71" s="60">
        <f t="shared" si="10"/>
        <v>0</v>
      </c>
      <c r="M71" s="65"/>
    </row>
    <row r="72" spans="1:13" ht="12.75" customHeight="1">
      <c r="A72" s="66" t="s">
        <v>329</v>
      </c>
      <c r="B72" s="61">
        <v>13.48</v>
      </c>
      <c r="C72" s="62" t="s">
        <v>91</v>
      </c>
      <c r="D72" s="61">
        <v>109.66</v>
      </c>
      <c r="E72" s="60">
        <f t="shared" si="0"/>
        <v>1478.2167999999999</v>
      </c>
      <c r="F72" s="61">
        <v>251.6</v>
      </c>
      <c r="G72" s="60">
        <f t="shared" si="1"/>
        <v>3391.5680000000002</v>
      </c>
      <c r="H72" s="60">
        <f t="shared" si="7"/>
        <v>361.26</v>
      </c>
      <c r="I72" s="60">
        <f t="shared" si="8"/>
        <v>4869.7848000000004</v>
      </c>
      <c r="J72" s="78">
        <f t="shared" si="9"/>
        <v>1217.4462000000001</v>
      </c>
      <c r="K72" s="47">
        <f t="shared" si="5"/>
        <v>0.25</v>
      </c>
      <c r="L72" s="60">
        <f t="shared" si="10"/>
        <v>6087.2310000000007</v>
      </c>
      <c r="M72" s="65"/>
    </row>
    <row r="73" spans="1:13" ht="12.75" customHeight="1">
      <c r="A73" s="64" t="s">
        <v>343</v>
      </c>
      <c r="B73" s="58"/>
      <c r="C73" s="59"/>
      <c r="D73" s="58"/>
      <c r="E73" s="60">
        <f t="shared" si="0"/>
        <v>0</v>
      </c>
      <c r="F73" s="58"/>
      <c r="G73" s="60">
        <f t="shared" si="1"/>
        <v>0</v>
      </c>
      <c r="H73" s="60">
        <f t="shared" si="7"/>
        <v>0</v>
      </c>
      <c r="I73" s="60">
        <f t="shared" si="8"/>
        <v>0</v>
      </c>
      <c r="J73" s="78">
        <f t="shared" si="9"/>
        <v>0</v>
      </c>
      <c r="K73" s="47">
        <f t="shared" si="5"/>
        <v>0.25</v>
      </c>
      <c r="L73" s="60">
        <f t="shared" si="10"/>
        <v>0</v>
      </c>
      <c r="M73" s="65"/>
    </row>
    <row r="74" spans="1:13" ht="12.75" customHeight="1">
      <c r="A74" s="64" t="s">
        <v>344</v>
      </c>
      <c r="B74" s="58"/>
      <c r="C74" s="59"/>
      <c r="D74" s="58"/>
      <c r="E74" s="60">
        <f t="shared" si="0"/>
        <v>0</v>
      </c>
      <c r="F74" s="58"/>
      <c r="G74" s="60">
        <f t="shared" si="1"/>
        <v>0</v>
      </c>
      <c r="H74" s="60">
        <f t="shared" si="7"/>
        <v>0</v>
      </c>
      <c r="I74" s="60">
        <f t="shared" si="8"/>
        <v>0</v>
      </c>
      <c r="J74" s="78">
        <f t="shared" si="9"/>
        <v>0</v>
      </c>
      <c r="K74" s="47">
        <f t="shared" si="5"/>
        <v>0.25</v>
      </c>
      <c r="L74" s="60">
        <f t="shared" si="10"/>
        <v>0</v>
      </c>
      <c r="M74" s="65"/>
    </row>
    <row r="75" spans="1:13" ht="12.75" customHeight="1">
      <c r="A75" s="66" t="s">
        <v>119</v>
      </c>
      <c r="B75" s="61">
        <v>28.84</v>
      </c>
      <c r="C75" s="62" t="s">
        <v>90</v>
      </c>
      <c r="D75" s="61">
        <v>27.91</v>
      </c>
      <c r="E75" s="60">
        <f t="shared" si="0"/>
        <v>804.92439999999999</v>
      </c>
      <c r="F75" s="61">
        <v>33.51</v>
      </c>
      <c r="G75" s="60">
        <f t="shared" si="1"/>
        <v>966.4283999999999</v>
      </c>
      <c r="H75" s="60">
        <f t="shared" si="7"/>
        <v>61.42</v>
      </c>
      <c r="I75" s="60">
        <f t="shared" si="8"/>
        <v>1771.3527999999999</v>
      </c>
      <c r="J75" s="78">
        <f t="shared" si="9"/>
        <v>442.83819999999997</v>
      </c>
      <c r="K75" s="47">
        <f t="shared" si="5"/>
        <v>0.25</v>
      </c>
      <c r="L75" s="60">
        <f t="shared" si="10"/>
        <v>2214.1909999999998</v>
      </c>
      <c r="M75" s="65"/>
    </row>
    <row r="76" spans="1:13" ht="12.75" customHeight="1">
      <c r="A76" s="64" t="s">
        <v>133</v>
      </c>
      <c r="B76" s="58"/>
      <c r="C76" s="59"/>
      <c r="D76" s="58"/>
      <c r="E76" s="60">
        <f t="shared" si="0"/>
        <v>0</v>
      </c>
      <c r="F76" s="58"/>
      <c r="G76" s="60">
        <f t="shared" si="1"/>
        <v>0</v>
      </c>
      <c r="H76" s="60">
        <f t="shared" si="7"/>
        <v>0</v>
      </c>
      <c r="I76" s="60">
        <f t="shared" si="8"/>
        <v>0</v>
      </c>
      <c r="J76" s="78">
        <f t="shared" si="9"/>
        <v>0</v>
      </c>
      <c r="K76" s="47">
        <f t="shared" si="5"/>
        <v>0.25</v>
      </c>
      <c r="L76" s="60">
        <f t="shared" si="10"/>
        <v>0</v>
      </c>
      <c r="M76" s="65"/>
    </row>
    <row r="77" spans="1:13" ht="12.75" customHeight="1">
      <c r="A77" s="66" t="s">
        <v>369</v>
      </c>
      <c r="B77" s="61">
        <v>1.73</v>
      </c>
      <c r="C77" s="62" t="s">
        <v>101</v>
      </c>
      <c r="D77" s="61">
        <v>1.9</v>
      </c>
      <c r="E77" s="60">
        <f t="shared" si="0"/>
        <v>3.2869999999999999</v>
      </c>
      <c r="F77" s="61">
        <v>4.7699999999999996</v>
      </c>
      <c r="G77" s="60">
        <f t="shared" si="1"/>
        <v>8.2520999999999987</v>
      </c>
      <c r="H77" s="60">
        <f t="shared" si="7"/>
        <v>6.67</v>
      </c>
      <c r="I77" s="60">
        <f t="shared" si="8"/>
        <v>11.539099999999998</v>
      </c>
      <c r="J77" s="78">
        <f t="shared" si="9"/>
        <v>2.8847749999999994</v>
      </c>
      <c r="K77" s="47">
        <f t="shared" si="5"/>
        <v>0.25</v>
      </c>
      <c r="L77" s="60">
        <f t="shared" si="10"/>
        <v>14.423874999999997</v>
      </c>
      <c r="M77" s="65"/>
    </row>
    <row r="78" spans="1:13" ht="12.75" customHeight="1">
      <c r="A78" s="66" t="s">
        <v>129</v>
      </c>
      <c r="B78" s="61">
        <v>23.04</v>
      </c>
      <c r="C78" s="62" t="s">
        <v>101</v>
      </c>
      <c r="D78" s="61">
        <v>1.9</v>
      </c>
      <c r="E78" s="60">
        <f t="shared" si="0"/>
        <v>43.775999999999996</v>
      </c>
      <c r="F78" s="61">
        <v>4.68</v>
      </c>
      <c r="G78" s="60">
        <f t="shared" si="1"/>
        <v>107.82719999999999</v>
      </c>
      <c r="H78" s="60">
        <f t="shared" si="7"/>
        <v>6.58</v>
      </c>
      <c r="I78" s="60">
        <f t="shared" si="8"/>
        <v>151.60319999999999</v>
      </c>
      <c r="J78" s="78">
        <f t="shared" si="9"/>
        <v>37.900799999999997</v>
      </c>
      <c r="K78" s="47">
        <f t="shared" si="5"/>
        <v>0.25</v>
      </c>
      <c r="L78" s="60">
        <f t="shared" si="10"/>
        <v>189.50399999999999</v>
      </c>
      <c r="M78" s="65"/>
    </row>
    <row r="79" spans="1:13" ht="12.75" customHeight="1">
      <c r="A79" s="66" t="s">
        <v>370</v>
      </c>
      <c r="B79" s="61">
        <v>51.96</v>
      </c>
      <c r="C79" s="62" t="s">
        <v>101</v>
      </c>
      <c r="D79" s="61">
        <v>1.9</v>
      </c>
      <c r="E79" s="60">
        <f t="shared" si="0"/>
        <v>98.724000000000004</v>
      </c>
      <c r="F79" s="61">
        <v>4.9000000000000004</v>
      </c>
      <c r="G79" s="60">
        <f t="shared" si="1"/>
        <v>254.60400000000001</v>
      </c>
      <c r="H79" s="60">
        <f t="shared" si="7"/>
        <v>6.8000000000000007</v>
      </c>
      <c r="I79" s="60">
        <f t="shared" si="8"/>
        <v>353.32800000000003</v>
      </c>
      <c r="J79" s="78">
        <f t="shared" si="9"/>
        <v>88.332000000000008</v>
      </c>
      <c r="K79" s="47">
        <f t="shared" si="5"/>
        <v>0.25</v>
      </c>
      <c r="L79" s="60">
        <f t="shared" si="10"/>
        <v>441.66</v>
      </c>
      <c r="M79" s="65"/>
    </row>
    <row r="80" spans="1:13" ht="12.75" customHeight="1">
      <c r="A80" s="64" t="s">
        <v>137</v>
      </c>
      <c r="B80" s="58"/>
      <c r="C80" s="59"/>
      <c r="D80" s="58"/>
      <c r="E80" s="60">
        <f t="shared" si="0"/>
        <v>0</v>
      </c>
      <c r="F80" s="58"/>
      <c r="G80" s="60">
        <f t="shared" si="1"/>
        <v>0</v>
      </c>
      <c r="H80" s="60">
        <f t="shared" si="7"/>
        <v>0</v>
      </c>
      <c r="I80" s="60">
        <f t="shared" si="8"/>
        <v>0</v>
      </c>
      <c r="J80" s="78">
        <f t="shared" si="9"/>
        <v>0</v>
      </c>
      <c r="K80" s="47">
        <f t="shared" si="5"/>
        <v>0.25</v>
      </c>
      <c r="L80" s="60">
        <f t="shared" si="10"/>
        <v>0</v>
      </c>
      <c r="M80" s="65"/>
    </row>
    <row r="81" spans="1:15" ht="12.75" customHeight="1">
      <c r="A81" s="66" t="s">
        <v>329</v>
      </c>
      <c r="B81" s="61">
        <v>1.07</v>
      </c>
      <c r="C81" s="62" t="s">
        <v>91</v>
      </c>
      <c r="D81" s="61">
        <v>109.66</v>
      </c>
      <c r="E81" s="60">
        <f t="shared" ref="E81" si="11">D81*B81</f>
        <v>117.33620000000001</v>
      </c>
      <c r="F81" s="61">
        <v>251.6</v>
      </c>
      <c r="G81" s="60">
        <f t="shared" ref="G81" si="12">F81*B81</f>
        <v>269.21199999999999</v>
      </c>
      <c r="H81" s="60">
        <f t="shared" si="7"/>
        <v>361.26</v>
      </c>
      <c r="I81" s="60">
        <f t="shared" si="8"/>
        <v>386.54820000000001</v>
      </c>
      <c r="J81" s="78">
        <f t="shared" si="9"/>
        <v>96.637050000000002</v>
      </c>
      <c r="K81" s="47">
        <f t="shared" ref="K81" si="13">$K$12</f>
        <v>0.25</v>
      </c>
      <c r="L81" s="60">
        <f t="shared" si="10"/>
        <v>483.18525</v>
      </c>
      <c r="M81" s="65"/>
    </row>
    <row r="82" spans="1:15" s="3" customFormat="1" ht="15" customHeight="1">
      <c r="A82" s="57" t="s">
        <v>70</v>
      </c>
      <c r="B82" s="18"/>
      <c r="C82" s="46"/>
      <c r="D82" s="18"/>
      <c r="E82" s="18"/>
      <c r="F82" s="19"/>
      <c r="G82" s="18"/>
      <c r="H82" s="18"/>
      <c r="I82" s="18"/>
      <c r="J82" s="76"/>
      <c r="K82" s="79"/>
      <c r="L82" s="18"/>
      <c r="M82" s="63">
        <f>SUM(L83:L85)</f>
        <v>5321.9767499999998</v>
      </c>
    </row>
    <row r="83" spans="1:15" ht="12.75" customHeight="1">
      <c r="A83" s="64" t="s">
        <v>138</v>
      </c>
      <c r="B83" s="68"/>
      <c r="C83" s="69"/>
      <c r="D83" s="68"/>
      <c r="E83" s="60">
        <f t="shared" ref="E83:E146" si="14">D83*B83</f>
        <v>0</v>
      </c>
      <c r="F83" s="68"/>
      <c r="G83" s="60">
        <f t="shared" ref="G83:G146" si="15">F83*B83</f>
        <v>0</v>
      </c>
      <c r="H83" s="60">
        <f t="shared" ref="H83:H146" si="16">+D83+F83</f>
        <v>0</v>
      </c>
      <c r="I83" s="60">
        <f t="shared" ref="I83:I146" si="17">E83+G83</f>
        <v>0</v>
      </c>
      <c r="J83" s="78">
        <f t="shared" ref="J83:J146" si="18">K83*I83</f>
        <v>0</v>
      </c>
      <c r="K83" s="47">
        <f t="shared" ref="K83:K146" si="19">$K$12</f>
        <v>0.25</v>
      </c>
      <c r="L83" s="60">
        <f t="shared" ref="L83:L146" si="20">I83+J83</f>
        <v>0</v>
      </c>
      <c r="M83" s="67"/>
    </row>
    <row r="84" spans="1:15" ht="12.75" customHeight="1">
      <c r="A84" s="64" t="s">
        <v>139</v>
      </c>
      <c r="B84" s="58"/>
      <c r="C84" s="59"/>
      <c r="D84" s="58"/>
      <c r="E84" s="60">
        <f t="shared" si="14"/>
        <v>0</v>
      </c>
      <c r="F84" s="58"/>
      <c r="G84" s="60">
        <f t="shared" si="15"/>
        <v>0</v>
      </c>
      <c r="H84" s="60">
        <f t="shared" si="16"/>
        <v>0</v>
      </c>
      <c r="I84" s="60">
        <f t="shared" si="17"/>
        <v>0</v>
      </c>
      <c r="J84" s="78">
        <f t="shared" si="18"/>
        <v>0</v>
      </c>
      <c r="K84" s="47">
        <f t="shared" si="19"/>
        <v>0.25</v>
      </c>
      <c r="L84" s="60">
        <f t="shared" si="20"/>
        <v>0</v>
      </c>
      <c r="M84" s="65"/>
    </row>
    <row r="85" spans="1:15" ht="12.75" customHeight="1">
      <c r="A85" s="66" t="s">
        <v>140</v>
      </c>
      <c r="B85" s="61">
        <v>91.62</v>
      </c>
      <c r="C85" s="62" t="s">
        <v>90</v>
      </c>
      <c r="D85" s="61">
        <v>18.82</v>
      </c>
      <c r="E85" s="60">
        <f t="shared" si="14"/>
        <v>1724.2884000000001</v>
      </c>
      <c r="F85" s="61">
        <v>27.65</v>
      </c>
      <c r="G85" s="60">
        <f t="shared" si="15"/>
        <v>2533.2930000000001</v>
      </c>
      <c r="H85" s="60">
        <f t="shared" si="16"/>
        <v>46.47</v>
      </c>
      <c r="I85" s="60">
        <f t="shared" si="17"/>
        <v>4257.5814</v>
      </c>
      <c r="J85" s="78">
        <f t="shared" si="18"/>
        <v>1064.39535</v>
      </c>
      <c r="K85" s="47">
        <f t="shared" si="19"/>
        <v>0.25</v>
      </c>
      <c r="L85" s="60">
        <f t="shared" si="20"/>
        <v>5321.9767499999998</v>
      </c>
      <c r="M85" s="65"/>
    </row>
    <row r="86" spans="1:15" s="3" customFormat="1" ht="15" customHeight="1">
      <c r="A86" s="57" t="s">
        <v>75</v>
      </c>
      <c r="B86" s="18"/>
      <c r="C86" s="46"/>
      <c r="D86" s="18"/>
      <c r="E86" s="18"/>
      <c r="F86" s="19"/>
      <c r="G86" s="18"/>
      <c r="H86" s="18"/>
      <c r="I86" s="18"/>
      <c r="J86" s="76"/>
      <c r="K86" s="79"/>
      <c r="L86" s="18"/>
      <c r="M86" s="63">
        <f>SUM(L87:L107)</f>
        <v>29665.19225</v>
      </c>
    </row>
    <row r="87" spans="1:15" ht="12.75" customHeight="1">
      <c r="A87" s="64" t="s">
        <v>146</v>
      </c>
      <c r="B87" s="58"/>
      <c r="C87" s="59"/>
      <c r="D87" s="58"/>
      <c r="E87" s="60">
        <f t="shared" si="14"/>
        <v>0</v>
      </c>
      <c r="F87" s="58"/>
      <c r="G87" s="60">
        <f t="shared" si="15"/>
        <v>0</v>
      </c>
      <c r="H87" s="60">
        <f t="shared" si="16"/>
        <v>0</v>
      </c>
      <c r="I87" s="60">
        <f t="shared" si="17"/>
        <v>0</v>
      </c>
      <c r="J87" s="78">
        <f t="shared" si="18"/>
        <v>0</v>
      </c>
      <c r="K87" s="47">
        <f t="shared" si="19"/>
        <v>0.25</v>
      </c>
      <c r="L87" s="60">
        <f t="shared" si="20"/>
        <v>0</v>
      </c>
      <c r="M87" s="67"/>
    </row>
    <row r="88" spans="1:15" ht="12.75" customHeight="1">
      <c r="A88" s="64" t="s">
        <v>147</v>
      </c>
      <c r="B88" s="58"/>
      <c r="C88" s="59"/>
      <c r="D88" s="58"/>
      <c r="E88" s="60">
        <f t="shared" si="14"/>
        <v>0</v>
      </c>
      <c r="F88" s="58"/>
      <c r="G88" s="60">
        <f t="shared" si="15"/>
        <v>0</v>
      </c>
      <c r="H88" s="60">
        <f t="shared" si="16"/>
        <v>0</v>
      </c>
      <c r="I88" s="60">
        <f t="shared" si="17"/>
        <v>0</v>
      </c>
      <c r="J88" s="78">
        <f t="shared" si="18"/>
        <v>0</v>
      </c>
      <c r="K88" s="47">
        <f t="shared" si="19"/>
        <v>0.25</v>
      </c>
      <c r="L88" s="60">
        <f t="shared" si="20"/>
        <v>0</v>
      </c>
      <c r="M88" s="65"/>
    </row>
    <row r="89" spans="1:15" ht="12.75" customHeight="1">
      <c r="A89" s="66" t="s">
        <v>345</v>
      </c>
      <c r="B89" s="61">
        <v>1</v>
      </c>
      <c r="C89" s="62" t="s">
        <v>145</v>
      </c>
      <c r="D89" s="61">
        <v>67.680000000000007</v>
      </c>
      <c r="E89" s="60">
        <f t="shared" si="14"/>
        <v>67.680000000000007</v>
      </c>
      <c r="F89" s="61">
        <v>309.36</v>
      </c>
      <c r="G89" s="60">
        <f t="shared" si="15"/>
        <v>309.36</v>
      </c>
      <c r="H89" s="60">
        <f t="shared" si="16"/>
        <v>377.04</v>
      </c>
      <c r="I89" s="60">
        <f t="shared" si="17"/>
        <v>377.04</v>
      </c>
      <c r="J89" s="78">
        <f t="shared" si="18"/>
        <v>94.26</v>
      </c>
      <c r="K89" s="47">
        <f t="shared" si="19"/>
        <v>0.25</v>
      </c>
      <c r="L89" s="60">
        <f t="shared" si="20"/>
        <v>471.3</v>
      </c>
      <c r="M89" s="65"/>
    </row>
    <row r="90" spans="1:15" ht="12.75" customHeight="1">
      <c r="A90" s="66" t="s">
        <v>346</v>
      </c>
      <c r="B90" s="61">
        <v>1</v>
      </c>
      <c r="C90" s="62" t="s">
        <v>145</v>
      </c>
      <c r="D90" s="61">
        <v>67.680000000000007</v>
      </c>
      <c r="E90" s="60">
        <f t="shared" si="14"/>
        <v>67.680000000000007</v>
      </c>
      <c r="F90" s="61">
        <v>314.35000000000002</v>
      </c>
      <c r="G90" s="60">
        <f t="shared" si="15"/>
        <v>314.35000000000002</v>
      </c>
      <c r="H90" s="60">
        <f t="shared" si="16"/>
        <v>382.03000000000003</v>
      </c>
      <c r="I90" s="60">
        <f t="shared" si="17"/>
        <v>382.03000000000003</v>
      </c>
      <c r="J90" s="78">
        <f t="shared" si="18"/>
        <v>95.507500000000007</v>
      </c>
      <c r="K90" s="47">
        <f t="shared" si="19"/>
        <v>0.25</v>
      </c>
      <c r="L90" s="60">
        <f t="shared" si="20"/>
        <v>477.53750000000002</v>
      </c>
      <c r="M90" s="65"/>
    </row>
    <row r="91" spans="1:15" ht="12.75" customHeight="1">
      <c r="A91" s="66" t="s">
        <v>347</v>
      </c>
      <c r="B91" s="61">
        <v>1</v>
      </c>
      <c r="C91" s="62" t="s">
        <v>145</v>
      </c>
      <c r="D91" s="61">
        <v>67.680000000000007</v>
      </c>
      <c r="E91" s="60">
        <f t="shared" si="14"/>
        <v>67.680000000000007</v>
      </c>
      <c r="F91" s="61">
        <v>320.94</v>
      </c>
      <c r="G91" s="60">
        <f t="shared" si="15"/>
        <v>320.94</v>
      </c>
      <c r="H91" s="60">
        <f t="shared" si="16"/>
        <v>388.62</v>
      </c>
      <c r="I91" s="60">
        <f t="shared" si="17"/>
        <v>388.62</v>
      </c>
      <c r="J91" s="78">
        <f t="shared" si="18"/>
        <v>97.155000000000001</v>
      </c>
      <c r="K91" s="47">
        <f t="shared" si="19"/>
        <v>0.25</v>
      </c>
      <c r="L91" s="60">
        <f t="shared" si="20"/>
        <v>485.77499999999998</v>
      </c>
      <c r="M91" s="65"/>
    </row>
    <row r="92" spans="1:15" ht="12.75" customHeight="1">
      <c r="A92" s="64" t="s">
        <v>15</v>
      </c>
      <c r="B92" s="58"/>
      <c r="C92" s="59"/>
      <c r="D92" s="58"/>
      <c r="E92" s="60">
        <f t="shared" si="14"/>
        <v>0</v>
      </c>
      <c r="F92" s="58"/>
      <c r="G92" s="60">
        <f t="shared" si="15"/>
        <v>0</v>
      </c>
      <c r="H92" s="60">
        <f t="shared" si="16"/>
        <v>0</v>
      </c>
      <c r="I92" s="60">
        <f t="shared" si="17"/>
        <v>0</v>
      </c>
      <c r="J92" s="78">
        <f t="shared" si="18"/>
        <v>0</v>
      </c>
      <c r="K92" s="47">
        <f t="shared" si="19"/>
        <v>0.25</v>
      </c>
      <c r="L92" s="60">
        <f t="shared" si="20"/>
        <v>0</v>
      </c>
      <c r="M92" s="65"/>
    </row>
    <row r="93" spans="1:15" ht="12.75" customHeight="1">
      <c r="A93" s="66" t="s">
        <v>151</v>
      </c>
      <c r="B93" s="61">
        <v>1.25</v>
      </c>
      <c r="C93" s="62" t="s">
        <v>90</v>
      </c>
      <c r="D93" s="61">
        <v>20.76</v>
      </c>
      <c r="E93" s="60">
        <f t="shared" si="14"/>
        <v>25.950000000000003</v>
      </c>
      <c r="F93" s="61">
        <v>62.92</v>
      </c>
      <c r="G93" s="60">
        <f t="shared" si="15"/>
        <v>78.650000000000006</v>
      </c>
      <c r="H93" s="60">
        <f t="shared" si="16"/>
        <v>83.68</v>
      </c>
      <c r="I93" s="60">
        <f t="shared" si="17"/>
        <v>104.60000000000001</v>
      </c>
      <c r="J93" s="78">
        <f t="shared" si="18"/>
        <v>26.150000000000002</v>
      </c>
      <c r="K93" s="47">
        <f t="shared" si="19"/>
        <v>0.25</v>
      </c>
      <c r="L93" s="60">
        <f t="shared" si="20"/>
        <v>130.75</v>
      </c>
      <c r="M93" s="65"/>
    </row>
    <row r="94" spans="1:15" s="3" customFormat="1" ht="12.75" customHeight="1">
      <c r="A94" s="64" t="s">
        <v>153</v>
      </c>
      <c r="B94" s="58"/>
      <c r="C94" s="59"/>
      <c r="D94" s="58"/>
      <c r="E94" s="60">
        <f t="shared" si="14"/>
        <v>0</v>
      </c>
      <c r="F94" s="58"/>
      <c r="G94" s="60">
        <f t="shared" si="15"/>
        <v>0</v>
      </c>
      <c r="H94" s="60">
        <f t="shared" si="16"/>
        <v>0</v>
      </c>
      <c r="I94" s="60">
        <f t="shared" si="17"/>
        <v>0</v>
      </c>
      <c r="J94" s="78">
        <f t="shared" si="18"/>
        <v>0</v>
      </c>
      <c r="K94" s="47">
        <f t="shared" si="19"/>
        <v>0.25</v>
      </c>
      <c r="L94" s="60">
        <f t="shared" si="20"/>
        <v>0</v>
      </c>
      <c r="M94" s="65"/>
      <c r="O94" s="17"/>
    </row>
    <row r="95" spans="1:15" ht="12.75" customHeight="1">
      <c r="A95" s="64" t="s">
        <v>154</v>
      </c>
      <c r="B95" s="58"/>
      <c r="C95" s="59"/>
      <c r="D95" s="58"/>
      <c r="E95" s="60">
        <f t="shared" si="14"/>
        <v>0</v>
      </c>
      <c r="F95" s="58"/>
      <c r="G95" s="60">
        <f t="shared" si="15"/>
        <v>0</v>
      </c>
      <c r="H95" s="60">
        <f t="shared" si="16"/>
        <v>0</v>
      </c>
      <c r="I95" s="60">
        <f t="shared" si="17"/>
        <v>0</v>
      </c>
      <c r="J95" s="78">
        <f t="shared" si="18"/>
        <v>0</v>
      </c>
      <c r="K95" s="47">
        <f t="shared" si="19"/>
        <v>0.25</v>
      </c>
      <c r="L95" s="60">
        <f t="shared" si="20"/>
        <v>0</v>
      </c>
      <c r="M95" s="65"/>
    </row>
    <row r="96" spans="1:15" ht="12.75" customHeight="1">
      <c r="A96" s="66" t="s">
        <v>371</v>
      </c>
      <c r="B96" s="61">
        <v>2.1</v>
      </c>
      <c r="C96" s="62" t="s">
        <v>90</v>
      </c>
      <c r="D96" s="61">
        <v>20.09</v>
      </c>
      <c r="E96" s="60">
        <f t="shared" si="14"/>
        <v>42.189</v>
      </c>
      <c r="F96" s="61">
        <v>236.75</v>
      </c>
      <c r="G96" s="60">
        <f t="shared" si="15"/>
        <v>497.17500000000001</v>
      </c>
      <c r="H96" s="60">
        <f t="shared" si="16"/>
        <v>256.83999999999997</v>
      </c>
      <c r="I96" s="60">
        <f t="shared" si="17"/>
        <v>539.36400000000003</v>
      </c>
      <c r="J96" s="78">
        <f t="shared" si="18"/>
        <v>134.84100000000001</v>
      </c>
      <c r="K96" s="47">
        <f t="shared" si="19"/>
        <v>0.25</v>
      </c>
      <c r="L96" s="60">
        <f t="shared" si="20"/>
        <v>674.20500000000004</v>
      </c>
      <c r="M96" s="65"/>
    </row>
    <row r="97" spans="1:13" ht="12.75" customHeight="1">
      <c r="A97" s="66" t="s">
        <v>372</v>
      </c>
      <c r="B97" s="61">
        <v>0.84</v>
      </c>
      <c r="C97" s="62" t="s">
        <v>90</v>
      </c>
      <c r="D97" s="61">
        <v>21.65</v>
      </c>
      <c r="E97" s="60">
        <f t="shared" si="14"/>
        <v>18.185999999999996</v>
      </c>
      <c r="F97" s="61">
        <v>552.54999999999995</v>
      </c>
      <c r="G97" s="60">
        <f t="shared" si="15"/>
        <v>464.14199999999994</v>
      </c>
      <c r="H97" s="60">
        <f t="shared" si="16"/>
        <v>574.19999999999993</v>
      </c>
      <c r="I97" s="60">
        <f t="shared" si="17"/>
        <v>482.32799999999992</v>
      </c>
      <c r="J97" s="78">
        <f t="shared" si="18"/>
        <v>120.58199999999998</v>
      </c>
      <c r="K97" s="47">
        <f t="shared" si="19"/>
        <v>0.25</v>
      </c>
      <c r="L97" s="60">
        <f t="shared" si="20"/>
        <v>602.90999999999985</v>
      </c>
      <c r="M97" s="65"/>
    </row>
    <row r="98" spans="1:13" ht="12.75" customHeight="1">
      <c r="A98" s="66" t="s">
        <v>373</v>
      </c>
      <c r="B98" s="61">
        <v>4.2</v>
      </c>
      <c r="C98" s="62" t="s">
        <v>90</v>
      </c>
      <c r="D98" s="61">
        <v>22.32</v>
      </c>
      <c r="E98" s="60">
        <f t="shared" si="14"/>
        <v>93.744</v>
      </c>
      <c r="F98" s="61">
        <v>347.85</v>
      </c>
      <c r="G98" s="60">
        <f t="shared" si="15"/>
        <v>1460.9700000000003</v>
      </c>
      <c r="H98" s="60">
        <f t="shared" si="16"/>
        <v>370.17</v>
      </c>
      <c r="I98" s="60">
        <f t="shared" si="17"/>
        <v>1554.7140000000002</v>
      </c>
      <c r="J98" s="78">
        <f t="shared" si="18"/>
        <v>388.67850000000004</v>
      </c>
      <c r="K98" s="47">
        <f t="shared" si="19"/>
        <v>0.25</v>
      </c>
      <c r="L98" s="60">
        <f t="shared" si="20"/>
        <v>1943.3925000000002</v>
      </c>
      <c r="M98" s="65"/>
    </row>
    <row r="99" spans="1:13" ht="12.75" customHeight="1">
      <c r="A99" s="64" t="s">
        <v>156</v>
      </c>
      <c r="B99" s="58"/>
      <c r="C99" s="59"/>
      <c r="D99" s="58"/>
      <c r="E99" s="60">
        <f t="shared" si="14"/>
        <v>0</v>
      </c>
      <c r="F99" s="58"/>
      <c r="G99" s="60">
        <f t="shared" si="15"/>
        <v>0</v>
      </c>
      <c r="H99" s="60">
        <f t="shared" si="16"/>
        <v>0</v>
      </c>
      <c r="I99" s="60">
        <f t="shared" si="17"/>
        <v>0</v>
      </c>
      <c r="J99" s="78">
        <f t="shared" si="18"/>
        <v>0</v>
      </c>
      <c r="K99" s="47">
        <f t="shared" si="19"/>
        <v>0.25</v>
      </c>
      <c r="L99" s="60">
        <f t="shared" si="20"/>
        <v>0</v>
      </c>
      <c r="M99" s="65"/>
    </row>
    <row r="100" spans="1:13" ht="12.75" customHeight="1">
      <c r="A100" s="64" t="s">
        <v>348</v>
      </c>
      <c r="B100" s="58"/>
      <c r="C100" s="59"/>
      <c r="D100" s="58"/>
      <c r="E100" s="60">
        <f t="shared" si="14"/>
        <v>0</v>
      </c>
      <c r="F100" s="58"/>
      <c r="G100" s="60">
        <f t="shared" si="15"/>
        <v>0</v>
      </c>
      <c r="H100" s="60">
        <f t="shared" si="16"/>
        <v>0</v>
      </c>
      <c r="I100" s="60">
        <f t="shared" si="17"/>
        <v>0</v>
      </c>
      <c r="J100" s="78">
        <f t="shared" si="18"/>
        <v>0</v>
      </c>
      <c r="K100" s="47">
        <f t="shared" si="19"/>
        <v>0.25</v>
      </c>
      <c r="L100" s="60">
        <f t="shared" si="20"/>
        <v>0</v>
      </c>
      <c r="M100" s="65"/>
    </row>
    <row r="101" spans="1:13" ht="12.75" customHeight="1">
      <c r="A101" s="66" t="s">
        <v>374</v>
      </c>
      <c r="B101" s="61">
        <v>3.72</v>
      </c>
      <c r="C101" s="62" t="s">
        <v>90</v>
      </c>
      <c r="D101" s="61">
        <v>52.39</v>
      </c>
      <c r="E101" s="60">
        <f t="shared" si="14"/>
        <v>194.89080000000001</v>
      </c>
      <c r="F101" s="61">
        <v>537.66999999999996</v>
      </c>
      <c r="G101" s="60">
        <f t="shared" si="15"/>
        <v>2000.1324</v>
      </c>
      <c r="H101" s="60">
        <f t="shared" si="16"/>
        <v>590.05999999999995</v>
      </c>
      <c r="I101" s="60">
        <f t="shared" si="17"/>
        <v>2195.0232000000001</v>
      </c>
      <c r="J101" s="78">
        <f t="shared" si="18"/>
        <v>548.75580000000002</v>
      </c>
      <c r="K101" s="47">
        <f t="shared" si="19"/>
        <v>0.25</v>
      </c>
      <c r="L101" s="60">
        <f t="shared" si="20"/>
        <v>2743.779</v>
      </c>
      <c r="M101" s="65"/>
    </row>
    <row r="102" spans="1:13" ht="12.75" customHeight="1">
      <c r="A102" s="66" t="s">
        <v>375</v>
      </c>
      <c r="B102" s="61">
        <v>14.76</v>
      </c>
      <c r="C102" s="62" t="s">
        <v>90</v>
      </c>
      <c r="D102" s="61">
        <v>50.78</v>
      </c>
      <c r="E102" s="60">
        <f t="shared" si="14"/>
        <v>749.51279999999997</v>
      </c>
      <c r="F102" s="61">
        <v>539.03</v>
      </c>
      <c r="G102" s="60">
        <f t="shared" si="15"/>
        <v>7956.0827999999992</v>
      </c>
      <c r="H102" s="60">
        <f t="shared" si="16"/>
        <v>589.80999999999995</v>
      </c>
      <c r="I102" s="60">
        <f t="shared" si="17"/>
        <v>8705.5955999999987</v>
      </c>
      <c r="J102" s="78">
        <f t="shared" si="18"/>
        <v>2176.3988999999997</v>
      </c>
      <c r="K102" s="47">
        <f t="shared" si="19"/>
        <v>0.25</v>
      </c>
      <c r="L102" s="60">
        <f t="shared" si="20"/>
        <v>10881.994499999999</v>
      </c>
      <c r="M102" s="65"/>
    </row>
    <row r="103" spans="1:13" ht="12.75" customHeight="1">
      <c r="A103" s="66" t="s">
        <v>747</v>
      </c>
      <c r="B103" s="61">
        <v>2</v>
      </c>
      <c r="C103" s="62" t="s">
        <v>110</v>
      </c>
      <c r="D103" s="61">
        <v>0</v>
      </c>
      <c r="E103" s="60">
        <f t="shared" si="14"/>
        <v>0</v>
      </c>
      <c r="F103" s="61">
        <v>1144.25</v>
      </c>
      <c r="G103" s="60">
        <f t="shared" si="15"/>
        <v>2288.5</v>
      </c>
      <c r="H103" s="60">
        <f t="shared" si="16"/>
        <v>1144.25</v>
      </c>
      <c r="I103" s="60">
        <f t="shared" si="17"/>
        <v>2288.5</v>
      </c>
      <c r="J103" s="78">
        <f t="shared" si="18"/>
        <v>572.125</v>
      </c>
      <c r="K103" s="47">
        <f t="shared" si="19"/>
        <v>0.25</v>
      </c>
      <c r="L103" s="60">
        <f t="shared" si="20"/>
        <v>2860.625</v>
      </c>
      <c r="M103" s="65"/>
    </row>
    <row r="104" spans="1:13" ht="12.75" customHeight="1">
      <c r="A104" s="66" t="s">
        <v>376</v>
      </c>
      <c r="B104" s="61">
        <v>13.7</v>
      </c>
      <c r="C104" s="62" t="s">
        <v>90</v>
      </c>
      <c r="D104" s="61">
        <v>27.33</v>
      </c>
      <c r="E104" s="60">
        <f t="shared" si="14"/>
        <v>374.42099999999994</v>
      </c>
      <c r="F104" s="61">
        <v>426.54</v>
      </c>
      <c r="G104" s="60">
        <f t="shared" si="15"/>
        <v>5843.598</v>
      </c>
      <c r="H104" s="60">
        <f t="shared" si="16"/>
        <v>453.87</v>
      </c>
      <c r="I104" s="60">
        <f t="shared" si="17"/>
        <v>6218.0190000000002</v>
      </c>
      <c r="J104" s="78">
        <f t="shared" si="18"/>
        <v>1554.5047500000001</v>
      </c>
      <c r="K104" s="47">
        <f t="shared" si="19"/>
        <v>0.25</v>
      </c>
      <c r="L104" s="60">
        <f t="shared" si="20"/>
        <v>7772.5237500000003</v>
      </c>
      <c r="M104" s="65"/>
    </row>
    <row r="105" spans="1:13" ht="12.75" customHeight="1">
      <c r="A105" s="64" t="s">
        <v>160</v>
      </c>
      <c r="B105" s="58"/>
      <c r="C105" s="59"/>
      <c r="D105" s="58"/>
      <c r="E105" s="60">
        <f t="shared" si="14"/>
        <v>0</v>
      </c>
      <c r="F105" s="58"/>
      <c r="G105" s="60">
        <f t="shared" si="15"/>
        <v>0</v>
      </c>
      <c r="H105" s="60">
        <f t="shared" si="16"/>
        <v>0</v>
      </c>
      <c r="I105" s="60">
        <f t="shared" si="17"/>
        <v>0</v>
      </c>
      <c r="J105" s="78">
        <f t="shared" si="18"/>
        <v>0</v>
      </c>
      <c r="K105" s="47">
        <f t="shared" si="19"/>
        <v>0.25</v>
      </c>
      <c r="L105" s="60">
        <f t="shared" si="20"/>
        <v>0</v>
      </c>
      <c r="M105" s="65"/>
    </row>
    <row r="106" spans="1:13" ht="12.75" customHeight="1">
      <c r="A106" s="64" t="s">
        <v>349</v>
      </c>
      <c r="B106" s="58"/>
      <c r="C106" s="59"/>
      <c r="D106" s="58"/>
      <c r="E106" s="60">
        <f t="shared" si="14"/>
        <v>0</v>
      </c>
      <c r="F106" s="58"/>
      <c r="G106" s="60">
        <f t="shared" si="15"/>
        <v>0</v>
      </c>
      <c r="H106" s="60">
        <f t="shared" si="16"/>
        <v>0</v>
      </c>
      <c r="I106" s="60">
        <f t="shared" si="17"/>
        <v>0</v>
      </c>
      <c r="J106" s="78">
        <f t="shared" si="18"/>
        <v>0</v>
      </c>
      <c r="K106" s="47">
        <f t="shared" si="19"/>
        <v>0.25</v>
      </c>
      <c r="L106" s="60">
        <f t="shared" si="20"/>
        <v>0</v>
      </c>
      <c r="M106" s="65"/>
    </row>
    <row r="107" spans="1:13" ht="12.75" customHeight="1">
      <c r="A107" s="66" t="s">
        <v>162</v>
      </c>
      <c r="B107" s="61">
        <v>3</v>
      </c>
      <c r="C107" s="62" t="s">
        <v>145</v>
      </c>
      <c r="D107" s="61">
        <v>91.2</v>
      </c>
      <c r="E107" s="60">
        <f t="shared" si="14"/>
        <v>273.60000000000002</v>
      </c>
      <c r="F107" s="61">
        <v>74.239999999999995</v>
      </c>
      <c r="G107" s="60">
        <f t="shared" si="15"/>
        <v>222.71999999999997</v>
      </c>
      <c r="H107" s="60">
        <f t="shared" si="16"/>
        <v>165.44</v>
      </c>
      <c r="I107" s="60">
        <f t="shared" si="17"/>
        <v>496.32</v>
      </c>
      <c r="J107" s="78">
        <f t="shared" si="18"/>
        <v>124.08</v>
      </c>
      <c r="K107" s="47">
        <f t="shared" si="19"/>
        <v>0.25</v>
      </c>
      <c r="L107" s="60">
        <f t="shared" si="20"/>
        <v>620.4</v>
      </c>
      <c r="M107" s="65"/>
    </row>
    <row r="108" spans="1:13" s="3" customFormat="1" ht="15" customHeight="1">
      <c r="A108" s="57" t="s">
        <v>76</v>
      </c>
      <c r="B108" s="18"/>
      <c r="C108" s="46"/>
      <c r="D108" s="18"/>
      <c r="E108" s="18"/>
      <c r="F108" s="19"/>
      <c r="G108" s="18"/>
      <c r="H108" s="18"/>
      <c r="I108" s="18"/>
      <c r="J108" s="76"/>
      <c r="K108" s="79"/>
      <c r="L108" s="18"/>
      <c r="M108" s="63">
        <f>SUM(L109:L110)</f>
        <v>816.84899999999993</v>
      </c>
    </row>
    <row r="109" spans="1:13" ht="12.75" customHeight="1">
      <c r="A109" s="64" t="s">
        <v>172</v>
      </c>
      <c r="B109" s="58"/>
      <c r="C109" s="59"/>
      <c r="D109" s="58"/>
      <c r="E109" s="60">
        <f t="shared" si="14"/>
        <v>0</v>
      </c>
      <c r="F109" s="58"/>
      <c r="G109" s="60">
        <f t="shared" si="15"/>
        <v>0</v>
      </c>
      <c r="H109" s="60">
        <f t="shared" si="16"/>
        <v>0</v>
      </c>
      <c r="I109" s="60">
        <f t="shared" si="17"/>
        <v>0</v>
      </c>
      <c r="J109" s="78">
        <f t="shared" si="18"/>
        <v>0</v>
      </c>
      <c r="K109" s="47">
        <f t="shared" si="19"/>
        <v>0.25</v>
      </c>
      <c r="L109" s="60">
        <f t="shared" si="20"/>
        <v>0</v>
      </c>
      <c r="M109" s="65"/>
    </row>
    <row r="110" spans="1:13" ht="12.75" customHeight="1">
      <c r="A110" s="66" t="s">
        <v>173</v>
      </c>
      <c r="B110" s="61">
        <v>40.14</v>
      </c>
      <c r="C110" s="62" t="s">
        <v>106</v>
      </c>
      <c r="D110" s="61">
        <v>1.92</v>
      </c>
      <c r="E110" s="60">
        <f t="shared" si="14"/>
        <v>77.068799999999996</v>
      </c>
      <c r="F110" s="61">
        <v>14.36</v>
      </c>
      <c r="G110" s="60">
        <f t="shared" si="15"/>
        <v>576.41039999999998</v>
      </c>
      <c r="H110" s="60">
        <f t="shared" si="16"/>
        <v>16.28</v>
      </c>
      <c r="I110" s="60">
        <f t="shared" si="17"/>
        <v>653.47919999999999</v>
      </c>
      <c r="J110" s="78">
        <f t="shared" si="18"/>
        <v>163.3698</v>
      </c>
      <c r="K110" s="47">
        <f t="shared" si="19"/>
        <v>0.25</v>
      </c>
      <c r="L110" s="60">
        <f t="shared" si="20"/>
        <v>816.84899999999993</v>
      </c>
      <c r="M110" s="65"/>
    </row>
    <row r="111" spans="1:13" s="3" customFormat="1" ht="15" customHeight="1">
      <c r="A111" s="57" t="s">
        <v>47</v>
      </c>
      <c r="B111" s="18"/>
      <c r="C111" s="46"/>
      <c r="D111" s="18"/>
      <c r="E111" s="18"/>
      <c r="F111" s="19"/>
      <c r="G111" s="18"/>
      <c r="H111" s="18"/>
      <c r="I111" s="18"/>
      <c r="J111" s="76"/>
      <c r="K111" s="79"/>
      <c r="L111" s="18"/>
      <c r="M111" s="63">
        <f>SUM(L112:L140)</f>
        <v>3384.1625000000004</v>
      </c>
    </row>
    <row r="112" spans="1:13" ht="12.75" customHeight="1">
      <c r="A112" s="64" t="s">
        <v>174</v>
      </c>
      <c r="B112" s="58"/>
      <c r="C112" s="59"/>
      <c r="D112" s="58"/>
      <c r="E112" s="60">
        <f t="shared" si="14"/>
        <v>0</v>
      </c>
      <c r="F112" s="58"/>
      <c r="G112" s="60">
        <f t="shared" si="15"/>
        <v>0</v>
      </c>
      <c r="H112" s="60">
        <f t="shared" si="16"/>
        <v>0</v>
      </c>
      <c r="I112" s="60">
        <f t="shared" si="17"/>
        <v>0</v>
      </c>
      <c r="J112" s="78">
        <f t="shared" si="18"/>
        <v>0</v>
      </c>
      <c r="K112" s="47">
        <f t="shared" si="19"/>
        <v>0.25</v>
      </c>
      <c r="L112" s="60">
        <f t="shared" si="20"/>
        <v>0</v>
      </c>
      <c r="M112" s="65"/>
    </row>
    <row r="113" spans="1:13" ht="12.75" customHeight="1">
      <c r="A113" s="64" t="s">
        <v>175</v>
      </c>
      <c r="B113" s="58"/>
      <c r="C113" s="59"/>
      <c r="D113" s="58"/>
      <c r="E113" s="60">
        <f t="shared" si="14"/>
        <v>0</v>
      </c>
      <c r="F113" s="58"/>
      <c r="G113" s="60">
        <f t="shared" si="15"/>
        <v>0</v>
      </c>
      <c r="H113" s="60">
        <f t="shared" si="16"/>
        <v>0</v>
      </c>
      <c r="I113" s="60">
        <f t="shared" si="17"/>
        <v>0</v>
      </c>
      <c r="J113" s="78">
        <f t="shared" si="18"/>
        <v>0</v>
      </c>
      <c r="K113" s="47">
        <f t="shared" si="19"/>
        <v>0.25</v>
      </c>
      <c r="L113" s="60">
        <f t="shared" si="20"/>
        <v>0</v>
      </c>
      <c r="M113" s="65"/>
    </row>
    <row r="114" spans="1:13" ht="12.75" customHeight="1">
      <c r="A114" s="66" t="s">
        <v>176</v>
      </c>
      <c r="B114" s="61">
        <v>3</v>
      </c>
      <c r="C114" s="62" t="s">
        <v>110</v>
      </c>
      <c r="D114" s="61">
        <v>14.14</v>
      </c>
      <c r="E114" s="60">
        <f t="shared" si="14"/>
        <v>42.42</v>
      </c>
      <c r="F114" s="61">
        <v>25.26</v>
      </c>
      <c r="G114" s="60">
        <f t="shared" si="15"/>
        <v>75.78</v>
      </c>
      <c r="H114" s="60">
        <f t="shared" si="16"/>
        <v>39.400000000000006</v>
      </c>
      <c r="I114" s="60">
        <f t="shared" si="17"/>
        <v>118.2</v>
      </c>
      <c r="J114" s="78">
        <f t="shared" si="18"/>
        <v>29.55</v>
      </c>
      <c r="K114" s="47">
        <f t="shared" si="19"/>
        <v>0.25</v>
      </c>
      <c r="L114" s="60">
        <f t="shared" si="20"/>
        <v>147.75</v>
      </c>
      <c r="M114" s="67"/>
    </row>
    <row r="115" spans="1:13" ht="12.75" customHeight="1">
      <c r="A115" s="66" t="s">
        <v>350</v>
      </c>
      <c r="B115" s="61">
        <v>1</v>
      </c>
      <c r="C115" s="62" t="s">
        <v>110</v>
      </c>
      <c r="D115" s="61">
        <v>16.02</v>
      </c>
      <c r="E115" s="60">
        <f t="shared" si="14"/>
        <v>16.02</v>
      </c>
      <c r="F115" s="61">
        <v>148.82</v>
      </c>
      <c r="G115" s="60">
        <f t="shared" si="15"/>
        <v>148.82</v>
      </c>
      <c r="H115" s="60">
        <f t="shared" si="16"/>
        <v>164.84</v>
      </c>
      <c r="I115" s="60">
        <f t="shared" si="17"/>
        <v>164.84</v>
      </c>
      <c r="J115" s="78">
        <f t="shared" si="18"/>
        <v>41.21</v>
      </c>
      <c r="K115" s="47">
        <f t="shared" si="19"/>
        <v>0.25</v>
      </c>
      <c r="L115" s="60">
        <f t="shared" si="20"/>
        <v>206.05</v>
      </c>
      <c r="M115" s="65"/>
    </row>
    <row r="116" spans="1:13" ht="12.75" customHeight="1">
      <c r="A116" s="66" t="s">
        <v>351</v>
      </c>
      <c r="B116" s="61">
        <v>2</v>
      </c>
      <c r="C116" s="62" t="s">
        <v>179</v>
      </c>
      <c r="D116" s="61">
        <v>17.48</v>
      </c>
      <c r="E116" s="60">
        <f t="shared" si="14"/>
        <v>34.96</v>
      </c>
      <c r="F116" s="61">
        <v>278.60000000000002</v>
      </c>
      <c r="G116" s="60">
        <f t="shared" si="15"/>
        <v>557.20000000000005</v>
      </c>
      <c r="H116" s="60">
        <f t="shared" si="16"/>
        <v>296.08000000000004</v>
      </c>
      <c r="I116" s="60">
        <f t="shared" si="17"/>
        <v>592.16000000000008</v>
      </c>
      <c r="J116" s="78">
        <f t="shared" si="18"/>
        <v>148.04000000000002</v>
      </c>
      <c r="K116" s="47">
        <f t="shared" si="19"/>
        <v>0.25</v>
      </c>
      <c r="L116" s="60">
        <f t="shared" si="20"/>
        <v>740.2</v>
      </c>
      <c r="M116" s="65"/>
    </row>
    <row r="117" spans="1:13" ht="12.75" customHeight="1">
      <c r="A117" s="64" t="s">
        <v>182</v>
      </c>
      <c r="B117" s="58"/>
      <c r="C117" s="59"/>
      <c r="D117" s="58"/>
      <c r="E117" s="60">
        <f t="shared" si="14"/>
        <v>0</v>
      </c>
      <c r="F117" s="58"/>
      <c r="G117" s="60">
        <f t="shared" si="15"/>
        <v>0</v>
      </c>
      <c r="H117" s="60">
        <f t="shared" si="16"/>
        <v>0</v>
      </c>
      <c r="I117" s="60">
        <f t="shared" si="17"/>
        <v>0</v>
      </c>
      <c r="J117" s="78">
        <f t="shared" si="18"/>
        <v>0</v>
      </c>
      <c r="K117" s="47">
        <f t="shared" si="19"/>
        <v>0.25</v>
      </c>
      <c r="L117" s="60">
        <f t="shared" si="20"/>
        <v>0</v>
      </c>
      <c r="M117" s="65"/>
    </row>
    <row r="118" spans="1:13" ht="12.75" customHeight="1">
      <c r="A118" s="66" t="s">
        <v>183</v>
      </c>
      <c r="B118" s="61">
        <v>2</v>
      </c>
      <c r="C118" s="62" t="s">
        <v>110</v>
      </c>
      <c r="D118" s="61">
        <v>9.41</v>
      </c>
      <c r="E118" s="60">
        <f t="shared" si="14"/>
        <v>18.82</v>
      </c>
      <c r="F118" s="61">
        <v>7.96</v>
      </c>
      <c r="G118" s="60">
        <f t="shared" si="15"/>
        <v>15.92</v>
      </c>
      <c r="H118" s="60">
        <f t="shared" si="16"/>
        <v>17.37</v>
      </c>
      <c r="I118" s="60">
        <f t="shared" si="17"/>
        <v>34.74</v>
      </c>
      <c r="J118" s="78">
        <f t="shared" si="18"/>
        <v>8.6850000000000005</v>
      </c>
      <c r="K118" s="47">
        <f t="shared" si="19"/>
        <v>0.25</v>
      </c>
      <c r="L118" s="60">
        <f t="shared" si="20"/>
        <v>43.425000000000004</v>
      </c>
      <c r="M118" s="65"/>
    </row>
    <row r="119" spans="1:13" ht="12.75" customHeight="1">
      <c r="A119" s="66" t="s">
        <v>184</v>
      </c>
      <c r="B119" s="61">
        <v>1</v>
      </c>
      <c r="C119" s="62" t="s">
        <v>110</v>
      </c>
      <c r="D119" s="61">
        <v>10.61</v>
      </c>
      <c r="E119" s="60">
        <f t="shared" si="14"/>
        <v>10.61</v>
      </c>
      <c r="F119" s="61">
        <v>13.45</v>
      </c>
      <c r="G119" s="60">
        <f t="shared" si="15"/>
        <v>13.45</v>
      </c>
      <c r="H119" s="60">
        <f t="shared" si="16"/>
        <v>24.06</v>
      </c>
      <c r="I119" s="60">
        <f t="shared" si="17"/>
        <v>24.06</v>
      </c>
      <c r="J119" s="78">
        <f t="shared" si="18"/>
        <v>6.0149999999999997</v>
      </c>
      <c r="K119" s="47">
        <f t="shared" si="19"/>
        <v>0.25</v>
      </c>
      <c r="L119" s="60">
        <f t="shared" si="20"/>
        <v>30.074999999999999</v>
      </c>
      <c r="M119" s="65"/>
    </row>
    <row r="120" spans="1:13" ht="12.75" customHeight="1">
      <c r="A120" s="66" t="s">
        <v>352</v>
      </c>
      <c r="B120" s="61">
        <v>4</v>
      </c>
      <c r="C120" s="62" t="s">
        <v>179</v>
      </c>
      <c r="D120" s="61">
        <v>5.32</v>
      </c>
      <c r="E120" s="60">
        <f t="shared" si="14"/>
        <v>21.28</v>
      </c>
      <c r="F120" s="61">
        <v>11.96</v>
      </c>
      <c r="G120" s="60">
        <f t="shared" si="15"/>
        <v>47.84</v>
      </c>
      <c r="H120" s="60">
        <f t="shared" si="16"/>
        <v>17.28</v>
      </c>
      <c r="I120" s="60">
        <f t="shared" si="17"/>
        <v>69.12</v>
      </c>
      <c r="J120" s="78">
        <f t="shared" si="18"/>
        <v>17.28</v>
      </c>
      <c r="K120" s="47">
        <f t="shared" si="19"/>
        <v>0.25</v>
      </c>
      <c r="L120" s="60">
        <f t="shared" si="20"/>
        <v>86.4</v>
      </c>
      <c r="M120" s="65"/>
    </row>
    <row r="121" spans="1:13" ht="12.75" customHeight="1">
      <c r="A121" s="66" t="s">
        <v>353</v>
      </c>
      <c r="B121" s="61">
        <v>2</v>
      </c>
      <c r="C121" s="62" t="s">
        <v>179</v>
      </c>
      <c r="D121" s="61">
        <v>1.32</v>
      </c>
      <c r="E121" s="60">
        <f t="shared" si="14"/>
        <v>2.64</v>
      </c>
      <c r="F121" s="61">
        <v>3.16</v>
      </c>
      <c r="G121" s="60">
        <f t="shared" si="15"/>
        <v>6.32</v>
      </c>
      <c r="H121" s="60">
        <f t="shared" si="16"/>
        <v>4.4800000000000004</v>
      </c>
      <c r="I121" s="60">
        <f t="shared" si="17"/>
        <v>8.9600000000000009</v>
      </c>
      <c r="J121" s="78">
        <f t="shared" si="18"/>
        <v>2.2400000000000002</v>
      </c>
      <c r="K121" s="47">
        <f t="shared" si="19"/>
        <v>0.25</v>
      </c>
      <c r="L121" s="60">
        <f t="shared" si="20"/>
        <v>11.200000000000001</v>
      </c>
      <c r="M121" s="65"/>
    </row>
    <row r="122" spans="1:13" ht="12.75" customHeight="1">
      <c r="A122" s="64" t="s">
        <v>190</v>
      </c>
      <c r="B122" s="58"/>
      <c r="C122" s="59"/>
      <c r="D122" s="58"/>
      <c r="E122" s="60">
        <f t="shared" si="14"/>
        <v>0</v>
      </c>
      <c r="F122" s="58"/>
      <c r="G122" s="60">
        <f t="shared" si="15"/>
        <v>0</v>
      </c>
      <c r="H122" s="60">
        <f t="shared" si="16"/>
        <v>0</v>
      </c>
      <c r="I122" s="60">
        <f t="shared" si="17"/>
        <v>0</v>
      </c>
      <c r="J122" s="78">
        <f t="shared" si="18"/>
        <v>0</v>
      </c>
      <c r="K122" s="47">
        <f t="shared" si="19"/>
        <v>0.25</v>
      </c>
      <c r="L122" s="60">
        <f t="shared" si="20"/>
        <v>0</v>
      </c>
      <c r="M122" s="65"/>
    </row>
    <row r="123" spans="1:13" ht="12.75" customHeight="1">
      <c r="A123" s="66" t="s">
        <v>191</v>
      </c>
      <c r="B123" s="61">
        <v>30</v>
      </c>
      <c r="C123" s="62" t="s">
        <v>106</v>
      </c>
      <c r="D123" s="61">
        <v>1.18</v>
      </c>
      <c r="E123" s="60">
        <f t="shared" si="14"/>
        <v>35.4</v>
      </c>
      <c r="F123" s="61">
        <v>0.96</v>
      </c>
      <c r="G123" s="60">
        <f t="shared" si="15"/>
        <v>28.799999999999997</v>
      </c>
      <c r="H123" s="60">
        <f t="shared" si="16"/>
        <v>2.1399999999999997</v>
      </c>
      <c r="I123" s="60">
        <f t="shared" si="17"/>
        <v>64.199999999999989</v>
      </c>
      <c r="J123" s="78">
        <f t="shared" si="18"/>
        <v>16.049999999999997</v>
      </c>
      <c r="K123" s="47">
        <f t="shared" si="19"/>
        <v>0.25</v>
      </c>
      <c r="L123" s="60">
        <f t="shared" si="20"/>
        <v>80.249999999999986</v>
      </c>
      <c r="M123" s="65"/>
    </row>
    <row r="124" spans="1:13" ht="12.75" customHeight="1">
      <c r="A124" s="66" t="s">
        <v>192</v>
      </c>
      <c r="B124" s="61">
        <v>100</v>
      </c>
      <c r="C124" s="62" t="s">
        <v>106</v>
      </c>
      <c r="D124" s="61">
        <v>1.18</v>
      </c>
      <c r="E124" s="60">
        <f t="shared" si="14"/>
        <v>118</v>
      </c>
      <c r="F124" s="61">
        <v>1.57</v>
      </c>
      <c r="G124" s="60">
        <f t="shared" si="15"/>
        <v>157</v>
      </c>
      <c r="H124" s="60">
        <f t="shared" si="16"/>
        <v>2.75</v>
      </c>
      <c r="I124" s="60">
        <f t="shared" si="17"/>
        <v>275</v>
      </c>
      <c r="J124" s="78">
        <f t="shared" si="18"/>
        <v>68.75</v>
      </c>
      <c r="K124" s="47">
        <f t="shared" si="19"/>
        <v>0.25</v>
      </c>
      <c r="L124" s="60">
        <f t="shared" si="20"/>
        <v>343.75</v>
      </c>
      <c r="M124" s="65"/>
    </row>
    <row r="125" spans="1:13" ht="12.75" customHeight="1">
      <c r="A125" s="66" t="s">
        <v>354</v>
      </c>
      <c r="B125" s="61">
        <v>20</v>
      </c>
      <c r="C125" s="62" t="s">
        <v>106</v>
      </c>
      <c r="D125" s="61">
        <v>1.18</v>
      </c>
      <c r="E125" s="60">
        <f t="shared" si="14"/>
        <v>23.599999999999998</v>
      </c>
      <c r="F125" s="61">
        <v>1.85</v>
      </c>
      <c r="G125" s="60">
        <f t="shared" si="15"/>
        <v>37</v>
      </c>
      <c r="H125" s="60">
        <f t="shared" si="16"/>
        <v>3.0300000000000002</v>
      </c>
      <c r="I125" s="60">
        <f t="shared" si="17"/>
        <v>60.599999999999994</v>
      </c>
      <c r="J125" s="78">
        <f t="shared" si="18"/>
        <v>15.149999999999999</v>
      </c>
      <c r="K125" s="47">
        <f t="shared" si="19"/>
        <v>0.25</v>
      </c>
      <c r="L125" s="60">
        <f t="shared" si="20"/>
        <v>75.75</v>
      </c>
      <c r="M125" s="65"/>
    </row>
    <row r="126" spans="1:13" ht="12.75" customHeight="1">
      <c r="A126" s="66" t="s">
        <v>355</v>
      </c>
      <c r="B126" s="61">
        <v>70</v>
      </c>
      <c r="C126" s="62" t="s">
        <v>106</v>
      </c>
      <c r="D126" s="61">
        <v>1.42</v>
      </c>
      <c r="E126" s="60">
        <f t="shared" si="14"/>
        <v>99.399999999999991</v>
      </c>
      <c r="F126" s="61">
        <v>2.98</v>
      </c>
      <c r="G126" s="60">
        <f t="shared" si="15"/>
        <v>208.6</v>
      </c>
      <c r="H126" s="60">
        <f t="shared" si="16"/>
        <v>4.4000000000000004</v>
      </c>
      <c r="I126" s="60">
        <f t="shared" si="17"/>
        <v>308</v>
      </c>
      <c r="J126" s="78">
        <f t="shared" si="18"/>
        <v>77</v>
      </c>
      <c r="K126" s="47">
        <f t="shared" si="19"/>
        <v>0.25</v>
      </c>
      <c r="L126" s="60">
        <f t="shared" si="20"/>
        <v>385</v>
      </c>
      <c r="M126" s="65"/>
    </row>
    <row r="127" spans="1:13" ht="12.75" customHeight="1">
      <c r="A127" s="64" t="s">
        <v>195</v>
      </c>
      <c r="B127" s="58"/>
      <c r="C127" s="59"/>
      <c r="D127" s="58"/>
      <c r="E127" s="60">
        <f t="shared" si="14"/>
        <v>0</v>
      </c>
      <c r="F127" s="58"/>
      <c r="G127" s="60">
        <f t="shared" si="15"/>
        <v>0</v>
      </c>
      <c r="H127" s="60">
        <f t="shared" si="16"/>
        <v>0</v>
      </c>
      <c r="I127" s="60">
        <f t="shared" si="17"/>
        <v>0</v>
      </c>
      <c r="J127" s="78">
        <f t="shared" si="18"/>
        <v>0</v>
      </c>
      <c r="K127" s="47">
        <f t="shared" si="19"/>
        <v>0.25</v>
      </c>
      <c r="L127" s="60">
        <f t="shared" si="20"/>
        <v>0</v>
      </c>
      <c r="M127" s="65"/>
    </row>
    <row r="128" spans="1:13" ht="12.75" customHeight="1">
      <c r="A128" s="66" t="s">
        <v>196</v>
      </c>
      <c r="B128" s="61">
        <v>30</v>
      </c>
      <c r="C128" s="62" t="s">
        <v>106</v>
      </c>
      <c r="D128" s="61">
        <v>7.08</v>
      </c>
      <c r="E128" s="60">
        <f t="shared" si="14"/>
        <v>212.4</v>
      </c>
      <c r="F128" s="61">
        <v>2.1800000000000002</v>
      </c>
      <c r="G128" s="60">
        <f t="shared" si="15"/>
        <v>65.400000000000006</v>
      </c>
      <c r="H128" s="60">
        <f t="shared" si="16"/>
        <v>9.26</v>
      </c>
      <c r="I128" s="60">
        <f t="shared" si="17"/>
        <v>277.8</v>
      </c>
      <c r="J128" s="78">
        <f t="shared" si="18"/>
        <v>69.45</v>
      </c>
      <c r="K128" s="47">
        <f t="shared" si="19"/>
        <v>0.25</v>
      </c>
      <c r="L128" s="60">
        <f t="shared" si="20"/>
        <v>347.25</v>
      </c>
      <c r="M128" s="65"/>
    </row>
    <row r="129" spans="1:13" ht="12.75" customHeight="1">
      <c r="A129" s="66" t="s">
        <v>197</v>
      </c>
      <c r="B129" s="61">
        <v>12</v>
      </c>
      <c r="C129" s="62" t="s">
        <v>110</v>
      </c>
      <c r="D129" s="61">
        <v>3.53</v>
      </c>
      <c r="E129" s="60">
        <f t="shared" si="14"/>
        <v>42.36</v>
      </c>
      <c r="F129" s="61">
        <v>0.48</v>
      </c>
      <c r="G129" s="60">
        <f t="shared" si="15"/>
        <v>5.76</v>
      </c>
      <c r="H129" s="60">
        <f t="shared" si="16"/>
        <v>4.01</v>
      </c>
      <c r="I129" s="60">
        <f t="shared" si="17"/>
        <v>48.12</v>
      </c>
      <c r="J129" s="78">
        <f t="shared" si="18"/>
        <v>12.03</v>
      </c>
      <c r="K129" s="47">
        <f t="shared" si="19"/>
        <v>0.25</v>
      </c>
      <c r="L129" s="60">
        <f t="shared" si="20"/>
        <v>60.15</v>
      </c>
      <c r="M129" s="65"/>
    </row>
    <row r="130" spans="1:13" ht="12.75" customHeight="1">
      <c r="A130" s="66" t="s">
        <v>198</v>
      </c>
      <c r="B130" s="61">
        <v>20</v>
      </c>
      <c r="C130" s="62" t="s">
        <v>106</v>
      </c>
      <c r="D130" s="61">
        <v>8.23</v>
      </c>
      <c r="E130" s="60">
        <f t="shared" si="14"/>
        <v>164.60000000000002</v>
      </c>
      <c r="F130" s="61">
        <v>3.06</v>
      </c>
      <c r="G130" s="60">
        <f t="shared" si="15"/>
        <v>61.2</v>
      </c>
      <c r="H130" s="60">
        <f t="shared" si="16"/>
        <v>11.290000000000001</v>
      </c>
      <c r="I130" s="60">
        <f t="shared" si="17"/>
        <v>225.8</v>
      </c>
      <c r="J130" s="78">
        <f t="shared" si="18"/>
        <v>56.45</v>
      </c>
      <c r="K130" s="47">
        <f t="shared" si="19"/>
        <v>0.25</v>
      </c>
      <c r="L130" s="60">
        <f t="shared" si="20"/>
        <v>282.25</v>
      </c>
      <c r="M130" s="65"/>
    </row>
    <row r="131" spans="1:13" ht="12.75" customHeight="1">
      <c r="A131" s="66" t="s">
        <v>199</v>
      </c>
      <c r="B131" s="61">
        <v>2</v>
      </c>
      <c r="C131" s="62" t="s">
        <v>110</v>
      </c>
      <c r="D131" s="61">
        <v>4.25</v>
      </c>
      <c r="E131" s="60">
        <f t="shared" si="14"/>
        <v>8.5</v>
      </c>
      <c r="F131" s="61">
        <v>0.77</v>
      </c>
      <c r="G131" s="60">
        <f t="shared" si="15"/>
        <v>1.54</v>
      </c>
      <c r="H131" s="60">
        <f t="shared" si="16"/>
        <v>5.0199999999999996</v>
      </c>
      <c r="I131" s="60">
        <f t="shared" si="17"/>
        <v>10.039999999999999</v>
      </c>
      <c r="J131" s="78">
        <f t="shared" si="18"/>
        <v>2.5099999999999998</v>
      </c>
      <c r="K131" s="47">
        <f t="shared" si="19"/>
        <v>0.25</v>
      </c>
      <c r="L131" s="60">
        <f t="shared" si="20"/>
        <v>12.549999999999999</v>
      </c>
      <c r="M131" s="65"/>
    </row>
    <row r="132" spans="1:13" ht="12.75" customHeight="1">
      <c r="A132" s="66" t="s">
        <v>356</v>
      </c>
      <c r="B132" s="61">
        <v>1</v>
      </c>
      <c r="C132" s="62" t="s">
        <v>179</v>
      </c>
      <c r="D132" s="61">
        <v>12.43</v>
      </c>
      <c r="E132" s="60">
        <f t="shared" si="14"/>
        <v>12.43</v>
      </c>
      <c r="F132" s="61">
        <v>95.95</v>
      </c>
      <c r="G132" s="60">
        <f t="shared" si="15"/>
        <v>95.95</v>
      </c>
      <c r="H132" s="60">
        <f t="shared" si="16"/>
        <v>108.38</v>
      </c>
      <c r="I132" s="60">
        <f t="shared" si="17"/>
        <v>108.38</v>
      </c>
      <c r="J132" s="78">
        <f t="shared" si="18"/>
        <v>27.094999999999999</v>
      </c>
      <c r="K132" s="47">
        <f t="shared" si="19"/>
        <v>0.25</v>
      </c>
      <c r="L132" s="60">
        <f t="shared" si="20"/>
        <v>135.47499999999999</v>
      </c>
      <c r="M132" s="65"/>
    </row>
    <row r="133" spans="1:13" ht="12.75" customHeight="1">
      <c r="A133" s="64" t="s">
        <v>202</v>
      </c>
      <c r="B133" s="58"/>
      <c r="C133" s="59"/>
      <c r="D133" s="58"/>
      <c r="E133" s="60">
        <f t="shared" si="14"/>
        <v>0</v>
      </c>
      <c r="F133" s="58"/>
      <c r="G133" s="60">
        <f t="shared" si="15"/>
        <v>0</v>
      </c>
      <c r="H133" s="60">
        <f t="shared" si="16"/>
        <v>0</v>
      </c>
      <c r="I133" s="60">
        <f t="shared" si="17"/>
        <v>0</v>
      </c>
      <c r="J133" s="78">
        <f t="shared" si="18"/>
        <v>0</v>
      </c>
      <c r="K133" s="47">
        <f t="shared" si="19"/>
        <v>0.25</v>
      </c>
      <c r="L133" s="60">
        <f t="shared" si="20"/>
        <v>0</v>
      </c>
      <c r="M133" s="65"/>
    </row>
    <row r="134" spans="1:13" ht="12.75" customHeight="1">
      <c r="A134" s="66" t="s">
        <v>225</v>
      </c>
      <c r="B134" s="61">
        <v>1</v>
      </c>
      <c r="C134" s="62" t="s">
        <v>110</v>
      </c>
      <c r="D134" s="61">
        <v>23.54</v>
      </c>
      <c r="E134" s="60">
        <f t="shared" si="14"/>
        <v>23.54</v>
      </c>
      <c r="F134" s="61">
        <v>34.67</v>
      </c>
      <c r="G134" s="60">
        <f t="shared" si="15"/>
        <v>34.67</v>
      </c>
      <c r="H134" s="60">
        <f t="shared" si="16"/>
        <v>58.21</v>
      </c>
      <c r="I134" s="60">
        <f t="shared" si="17"/>
        <v>58.21</v>
      </c>
      <c r="J134" s="78">
        <f t="shared" si="18"/>
        <v>14.5525</v>
      </c>
      <c r="K134" s="47">
        <f t="shared" si="19"/>
        <v>0.25</v>
      </c>
      <c r="L134" s="60">
        <f t="shared" si="20"/>
        <v>72.762500000000003</v>
      </c>
      <c r="M134" s="65"/>
    </row>
    <row r="135" spans="1:13" ht="12.75" customHeight="1">
      <c r="A135" s="66" t="s">
        <v>357</v>
      </c>
      <c r="B135" s="61">
        <v>1</v>
      </c>
      <c r="C135" s="62" t="s">
        <v>110</v>
      </c>
      <c r="D135" s="61">
        <v>35.33</v>
      </c>
      <c r="E135" s="60">
        <f t="shared" si="14"/>
        <v>35.33</v>
      </c>
      <c r="F135" s="61">
        <v>32.19</v>
      </c>
      <c r="G135" s="60">
        <f t="shared" si="15"/>
        <v>32.19</v>
      </c>
      <c r="H135" s="60">
        <f t="shared" si="16"/>
        <v>67.52</v>
      </c>
      <c r="I135" s="60">
        <f t="shared" si="17"/>
        <v>67.52</v>
      </c>
      <c r="J135" s="78">
        <f t="shared" si="18"/>
        <v>16.88</v>
      </c>
      <c r="K135" s="47">
        <f t="shared" si="19"/>
        <v>0.25</v>
      </c>
      <c r="L135" s="60">
        <f t="shared" si="20"/>
        <v>84.399999999999991</v>
      </c>
      <c r="M135" s="65"/>
    </row>
    <row r="136" spans="1:13" ht="12.75" customHeight="1">
      <c r="A136" s="64" t="s">
        <v>206</v>
      </c>
      <c r="B136" s="58"/>
      <c r="C136" s="59"/>
      <c r="D136" s="58"/>
      <c r="E136" s="60">
        <f t="shared" si="14"/>
        <v>0</v>
      </c>
      <c r="F136" s="58"/>
      <c r="G136" s="60">
        <f t="shared" si="15"/>
        <v>0</v>
      </c>
      <c r="H136" s="60">
        <f t="shared" si="16"/>
        <v>0</v>
      </c>
      <c r="I136" s="60">
        <f t="shared" si="17"/>
        <v>0</v>
      </c>
      <c r="J136" s="78">
        <f t="shared" si="18"/>
        <v>0</v>
      </c>
      <c r="K136" s="47">
        <f t="shared" si="19"/>
        <v>0.25</v>
      </c>
      <c r="L136" s="60">
        <f t="shared" si="20"/>
        <v>0</v>
      </c>
      <c r="M136" s="65"/>
    </row>
    <row r="137" spans="1:13" ht="12.75" customHeight="1">
      <c r="A137" s="66" t="s">
        <v>207</v>
      </c>
      <c r="B137" s="61">
        <v>2</v>
      </c>
      <c r="C137" s="62" t="s">
        <v>110</v>
      </c>
      <c r="D137" s="61">
        <v>7.08</v>
      </c>
      <c r="E137" s="60">
        <f t="shared" si="14"/>
        <v>14.16</v>
      </c>
      <c r="F137" s="61">
        <v>8.0500000000000007</v>
      </c>
      <c r="G137" s="60">
        <f t="shared" si="15"/>
        <v>16.100000000000001</v>
      </c>
      <c r="H137" s="60">
        <f t="shared" si="16"/>
        <v>15.13</v>
      </c>
      <c r="I137" s="60">
        <f t="shared" si="17"/>
        <v>30.26</v>
      </c>
      <c r="J137" s="78">
        <f t="shared" si="18"/>
        <v>7.5650000000000004</v>
      </c>
      <c r="K137" s="47">
        <f t="shared" si="19"/>
        <v>0.25</v>
      </c>
      <c r="L137" s="60">
        <f t="shared" si="20"/>
        <v>37.825000000000003</v>
      </c>
      <c r="M137" s="65"/>
    </row>
    <row r="138" spans="1:13" ht="12.75" customHeight="1">
      <c r="A138" s="66" t="s">
        <v>208</v>
      </c>
      <c r="B138" s="61">
        <v>4</v>
      </c>
      <c r="C138" s="62" t="s">
        <v>110</v>
      </c>
      <c r="D138" s="61">
        <v>7.08</v>
      </c>
      <c r="E138" s="60">
        <f t="shared" si="14"/>
        <v>28.32</v>
      </c>
      <c r="F138" s="61">
        <v>8.0500000000000007</v>
      </c>
      <c r="G138" s="60">
        <f t="shared" si="15"/>
        <v>32.200000000000003</v>
      </c>
      <c r="H138" s="60">
        <f t="shared" si="16"/>
        <v>15.13</v>
      </c>
      <c r="I138" s="60">
        <f t="shared" si="17"/>
        <v>60.52</v>
      </c>
      <c r="J138" s="78">
        <f t="shared" si="18"/>
        <v>15.13</v>
      </c>
      <c r="K138" s="47">
        <f t="shared" si="19"/>
        <v>0.25</v>
      </c>
      <c r="L138" s="60">
        <f t="shared" si="20"/>
        <v>75.650000000000006</v>
      </c>
      <c r="M138" s="65"/>
    </row>
    <row r="139" spans="1:13" ht="12.75" customHeight="1">
      <c r="A139" s="64" t="s">
        <v>210</v>
      </c>
      <c r="B139" s="58"/>
      <c r="C139" s="59"/>
      <c r="D139" s="58"/>
      <c r="E139" s="60">
        <f t="shared" si="14"/>
        <v>0</v>
      </c>
      <c r="F139" s="58"/>
      <c r="G139" s="60">
        <f t="shared" si="15"/>
        <v>0</v>
      </c>
      <c r="H139" s="60">
        <f t="shared" si="16"/>
        <v>0</v>
      </c>
      <c r="I139" s="60">
        <f t="shared" si="17"/>
        <v>0</v>
      </c>
      <c r="J139" s="78">
        <f t="shared" si="18"/>
        <v>0</v>
      </c>
      <c r="K139" s="47">
        <f t="shared" si="19"/>
        <v>0.25</v>
      </c>
      <c r="L139" s="60">
        <f t="shared" si="20"/>
        <v>0</v>
      </c>
      <c r="M139" s="65"/>
    </row>
    <row r="140" spans="1:13" ht="12.75" customHeight="1">
      <c r="A140" s="66" t="s">
        <v>377</v>
      </c>
      <c r="B140" s="61">
        <v>8</v>
      </c>
      <c r="C140" s="62" t="s">
        <v>110</v>
      </c>
      <c r="D140" s="61">
        <v>7.08</v>
      </c>
      <c r="E140" s="60">
        <f t="shared" si="14"/>
        <v>56.64</v>
      </c>
      <c r="F140" s="61">
        <v>5.52</v>
      </c>
      <c r="G140" s="60">
        <f t="shared" si="15"/>
        <v>44.16</v>
      </c>
      <c r="H140" s="60">
        <f t="shared" si="16"/>
        <v>12.6</v>
      </c>
      <c r="I140" s="60">
        <f t="shared" si="17"/>
        <v>100.8</v>
      </c>
      <c r="J140" s="78">
        <f t="shared" si="18"/>
        <v>25.2</v>
      </c>
      <c r="K140" s="47">
        <f t="shared" si="19"/>
        <v>0.25</v>
      </c>
      <c r="L140" s="60">
        <f t="shared" si="20"/>
        <v>126</v>
      </c>
      <c r="M140" s="67"/>
    </row>
    <row r="141" spans="1:13" s="3" customFormat="1" ht="15" customHeight="1">
      <c r="A141" s="57" t="s">
        <v>748</v>
      </c>
      <c r="B141" s="18"/>
      <c r="C141" s="46"/>
      <c r="D141" s="18"/>
      <c r="E141" s="18"/>
      <c r="F141" s="19"/>
      <c r="G141" s="18"/>
      <c r="H141" s="18"/>
      <c r="I141" s="18"/>
      <c r="J141" s="76"/>
      <c r="K141" s="79"/>
      <c r="L141" s="18"/>
      <c r="M141" s="63">
        <f>SUM(L142:L151)</f>
        <v>106.31250000000001</v>
      </c>
    </row>
    <row r="142" spans="1:13" ht="12.75" customHeight="1">
      <c r="A142" s="64" t="s">
        <v>232</v>
      </c>
      <c r="B142" s="58"/>
      <c r="C142" s="59"/>
      <c r="D142" s="58"/>
      <c r="E142" s="60">
        <f t="shared" si="14"/>
        <v>0</v>
      </c>
      <c r="F142" s="58"/>
      <c r="G142" s="60">
        <f t="shared" si="15"/>
        <v>0</v>
      </c>
      <c r="H142" s="60">
        <f t="shared" si="16"/>
        <v>0</v>
      </c>
      <c r="I142" s="60">
        <f t="shared" si="17"/>
        <v>0</v>
      </c>
      <c r="J142" s="78">
        <f t="shared" si="18"/>
        <v>0</v>
      </c>
      <c r="K142" s="47">
        <f t="shared" si="19"/>
        <v>0.25</v>
      </c>
      <c r="L142" s="60">
        <f t="shared" si="20"/>
        <v>0</v>
      </c>
      <c r="M142" s="65"/>
    </row>
    <row r="143" spans="1:13" ht="12.75" customHeight="1">
      <c r="A143" s="64" t="s">
        <v>749</v>
      </c>
      <c r="B143" s="58"/>
      <c r="C143" s="59"/>
      <c r="D143" s="58"/>
      <c r="E143" s="60">
        <f t="shared" si="14"/>
        <v>0</v>
      </c>
      <c r="F143" s="58"/>
      <c r="G143" s="60">
        <f t="shared" si="15"/>
        <v>0</v>
      </c>
      <c r="H143" s="60">
        <f t="shared" si="16"/>
        <v>0</v>
      </c>
      <c r="I143" s="60">
        <f t="shared" si="17"/>
        <v>0</v>
      </c>
      <c r="J143" s="78">
        <f t="shared" si="18"/>
        <v>0</v>
      </c>
      <c r="K143" s="47">
        <f t="shared" si="19"/>
        <v>0.25</v>
      </c>
      <c r="L143" s="60">
        <f t="shared" si="20"/>
        <v>0</v>
      </c>
      <c r="M143" s="65"/>
    </row>
    <row r="144" spans="1:13" ht="12.75" customHeight="1">
      <c r="A144" s="66" t="s">
        <v>231</v>
      </c>
      <c r="B144" s="61">
        <v>1</v>
      </c>
      <c r="C144" s="62" t="s">
        <v>110</v>
      </c>
      <c r="D144" s="61">
        <v>4.7</v>
      </c>
      <c r="E144" s="60">
        <f t="shared" si="14"/>
        <v>4.7</v>
      </c>
      <c r="F144" s="61">
        <v>2.96</v>
      </c>
      <c r="G144" s="60">
        <f t="shared" si="15"/>
        <v>2.96</v>
      </c>
      <c r="H144" s="60">
        <f t="shared" si="16"/>
        <v>7.66</v>
      </c>
      <c r="I144" s="60">
        <f t="shared" si="17"/>
        <v>7.66</v>
      </c>
      <c r="J144" s="78">
        <f t="shared" si="18"/>
        <v>1.915</v>
      </c>
      <c r="K144" s="47">
        <f t="shared" si="19"/>
        <v>0.25</v>
      </c>
      <c r="L144" s="60">
        <f t="shared" si="20"/>
        <v>9.5749999999999993</v>
      </c>
      <c r="M144" s="65"/>
    </row>
    <row r="145" spans="1:13" ht="12.75" customHeight="1">
      <c r="A145" s="66" t="s">
        <v>750</v>
      </c>
      <c r="B145" s="61">
        <v>2</v>
      </c>
      <c r="C145" s="62" t="s">
        <v>179</v>
      </c>
      <c r="D145" s="61">
        <v>1.46</v>
      </c>
      <c r="E145" s="60">
        <f t="shared" si="14"/>
        <v>2.92</v>
      </c>
      <c r="F145" s="61">
        <v>3.29</v>
      </c>
      <c r="G145" s="60">
        <f t="shared" si="15"/>
        <v>6.58</v>
      </c>
      <c r="H145" s="60">
        <f t="shared" si="16"/>
        <v>4.75</v>
      </c>
      <c r="I145" s="60">
        <f t="shared" si="17"/>
        <v>9.5</v>
      </c>
      <c r="J145" s="78">
        <f t="shared" si="18"/>
        <v>2.375</v>
      </c>
      <c r="K145" s="47">
        <f t="shared" si="19"/>
        <v>0.25</v>
      </c>
      <c r="L145" s="60">
        <f t="shared" si="20"/>
        <v>11.875</v>
      </c>
      <c r="M145" s="65"/>
    </row>
    <row r="146" spans="1:13" ht="12.75" customHeight="1">
      <c r="A146" s="66" t="s">
        <v>751</v>
      </c>
      <c r="B146" s="61">
        <v>1</v>
      </c>
      <c r="C146" s="62" t="s">
        <v>179</v>
      </c>
      <c r="D146" s="61">
        <v>1.59</v>
      </c>
      <c r="E146" s="60">
        <f t="shared" si="14"/>
        <v>1.59</v>
      </c>
      <c r="F146" s="61">
        <v>4.55</v>
      </c>
      <c r="G146" s="60">
        <f t="shared" si="15"/>
        <v>4.55</v>
      </c>
      <c r="H146" s="60">
        <f t="shared" si="16"/>
        <v>6.14</v>
      </c>
      <c r="I146" s="60">
        <f t="shared" si="17"/>
        <v>6.14</v>
      </c>
      <c r="J146" s="78">
        <f t="shared" si="18"/>
        <v>1.5349999999999999</v>
      </c>
      <c r="K146" s="47">
        <f t="shared" si="19"/>
        <v>0.25</v>
      </c>
      <c r="L146" s="60">
        <f t="shared" si="20"/>
        <v>7.6749999999999998</v>
      </c>
      <c r="M146" s="65"/>
    </row>
    <row r="147" spans="1:13" ht="12.75" customHeight="1">
      <c r="A147" s="64" t="s">
        <v>752</v>
      </c>
      <c r="B147" s="61"/>
      <c r="C147" s="62"/>
      <c r="D147" s="61"/>
      <c r="E147" s="60">
        <f t="shared" ref="E147:E151" si="21">D147*B147</f>
        <v>0</v>
      </c>
      <c r="F147" s="61"/>
      <c r="G147" s="60">
        <f t="shared" ref="G147:G151" si="22">F147*B147</f>
        <v>0</v>
      </c>
      <c r="H147" s="60">
        <f t="shared" ref="H147:H151" si="23">+D147+F147</f>
        <v>0</v>
      </c>
      <c r="I147" s="60">
        <f t="shared" ref="I147:I151" si="24">E147+G147</f>
        <v>0</v>
      </c>
      <c r="J147" s="78">
        <f t="shared" ref="J147:J151" si="25">K147*I147</f>
        <v>0</v>
      </c>
      <c r="K147" s="47">
        <f t="shared" ref="K147:K151" si="26">$K$12</f>
        <v>0.25</v>
      </c>
      <c r="L147" s="60">
        <f t="shared" ref="L147:L151" si="27">I147+J147</f>
        <v>0</v>
      </c>
      <c r="M147" s="65"/>
    </row>
    <row r="148" spans="1:13" ht="12.75" customHeight="1">
      <c r="A148" s="66" t="s">
        <v>233</v>
      </c>
      <c r="B148" s="61">
        <v>6</v>
      </c>
      <c r="C148" s="62" t="s">
        <v>110</v>
      </c>
      <c r="D148" s="61">
        <v>1.91</v>
      </c>
      <c r="E148" s="60">
        <f t="shared" si="21"/>
        <v>11.459999999999999</v>
      </c>
      <c r="F148" s="61">
        <v>1.9</v>
      </c>
      <c r="G148" s="60">
        <f t="shared" si="22"/>
        <v>11.399999999999999</v>
      </c>
      <c r="H148" s="60">
        <f t="shared" si="23"/>
        <v>3.8099999999999996</v>
      </c>
      <c r="I148" s="60">
        <f t="shared" si="24"/>
        <v>22.86</v>
      </c>
      <c r="J148" s="78">
        <f t="shared" si="25"/>
        <v>5.7149999999999999</v>
      </c>
      <c r="K148" s="47">
        <f t="shared" si="26"/>
        <v>0.25</v>
      </c>
      <c r="L148" s="60">
        <f t="shared" si="27"/>
        <v>28.574999999999999</v>
      </c>
      <c r="M148" s="65"/>
    </row>
    <row r="149" spans="1:13" ht="12.75" customHeight="1">
      <c r="A149" s="64" t="s">
        <v>18</v>
      </c>
      <c r="B149" s="61"/>
      <c r="C149" s="62"/>
      <c r="D149" s="61"/>
      <c r="E149" s="60">
        <f t="shared" si="21"/>
        <v>0</v>
      </c>
      <c r="F149" s="61"/>
      <c r="G149" s="60">
        <f t="shared" si="22"/>
        <v>0</v>
      </c>
      <c r="H149" s="60">
        <f t="shared" si="23"/>
        <v>0</v>
      </c>
      <c r="I149" s="60">
        <f t="shared" si="24"/>
        <v>0</v>
      </c>
      <c r="J149" s="78">
        <f t="shared" si="25"/>
        <v>0</v>
      </c>
      <c r="K149" s="47">
        <f t="shared" si="26"/>
        <v>0.25</v>
      </c>
      <c r="L149" s="60">
        <f t="shared" si="27"/>
        <v>0</v>
      </c>
      <c r="M149" s="65"/>
    </row>
    <row r="150" spans="1:13" ht="12.75" customHeight="1">
      <c r="A150" s="66" t="s">
        <v>226</v>
      </c>
      <c r="B150" s="61">
        <v>3</v>
      </c>
      <c r="C150" s="62" t="s">
        <v>106</v>
      </c>
      <c r="D150" s="61">
        <v>8.23</v>
      </c>
      <c r="E150" s="60">
        <f t="shared" si="21"/>
        <v>24.69</v>
      </c>
      <c r="F150" s="61">
        <v>3.06</v>
      </c>
      <c r="G150" s="60">
        <f t="shared" si="22"/>
        <v>9.18</v>
      </c>
      <c r="H150" s="60">
        <f t="shared" si="23"/>
        <v>11.290000000000001</v>
      </c>
      <c r="I150" s="60">
        <f t="shared" si="24"/>
        <v>33.870000000000005</v>
      </c>
      <c r="J150" s="78">
        <f t="shared" si="25"/>
        <v>8.4675000000000011</v>
      </c>
      <c r="K150" s="47">
        <f t="shared" si="26"/>
        <v>0.25</v>
      </c>
      <c r="L150" s="60">
        <f t="shared" si="27"/>
        <v>42.337500000000006</v>
      </c>
      <c r="M150" s="65"/>
    </row>
    <row r="151" spans="1:13" ht="12.75" customHeight="1">
      <c r="A151" s="66" t="s">
        <v>227</v>
      </c>
      <c r="B151" s="61">
        <v>1</v>
      </c>
      <c r="C151" s="62" t="s">
        <v>110</v>
      </c>
      <c r="D151" s="61">
        <v>4.25</v>
      </c>
      <c r="E151" s="60">
        <f t="shared" si="21"/>
        <v>4.25</v>
      </c>
      <c r="F151" s="61">
        <v>0.77</v>
      </c>
      <c r="G151" s="60">
        <f t="shared" si="22"/>
        <v>0.77</v>
      </c>
      <c r="H151" s="60">
        <f t="shared" si="23"/>
        <v>5.0199999999999996</v>
      </c>
      <c r="I151" s="60">
        <f t="shared" si="24"/>
        <v>5.0199999999999996</v>
      </c>
      <c r="J151" s="78">
        <f t="shared" si="25"/>
        <v>1.2549999999999999</v>
      </c>
      <c r="K151" s="47">
        <f t="shared" si="26"/>
        <v>0.25</v>
      </c>
      <c r="L151" s="60">
        <f t="shared" si="27"/>
        <v>6.2749999999999995</v>
      </c>
      <c r="M151" s="65"/>
    </row>
    <row r="152" spans="1:13" ht="12.75" customHeight="1">
      <c r="A152" s="57" t="s">
        <v>37</v>
      </c>
      <c r="B152" s="18"/>
      <c r="C152" s="46"/>
      <c r="D152" s="18"/>
      <c r="E152" s="18"/>
      <c r="F152" s="19"/>
      <c r="G152" s="18"/>
      <c r="H152" s="18"/>
      <c r="I152" s="18"/>
      <c r="J152" s="76"/>
      <c r="K152" s="79"/>
      <c r="L152" s="18"/>
      <c r="M152" s="63">
        <f>SUM(L153:L215)</f>
        <v>4272.2609999999995</v>
      </c>
    </row>
    <row r="153" spans="1:13" ht="12.75" customHeight="1">
      <c r="A153" s="64" t="s">
        <v>239</v>
      </c>
      <c r="B153" s="58"/>
      <c r="C153" s="59"/>
      <c r="D153" s="58"/>
      <c r="E153" s="60">
        <f t="shared" ref="E153:E215" si="28">D153*B153</f>
        <v>0</v>
      </c>
      <c r="F153" s="58"/>
      <c r="G153" s="60">
        <f t="shared" ref="G153:G215" si="29">F153*B153</f>
        <v>0</v>
      </c>
      <c r="H153" s="60">
        <f t="shared" ref="H153:H215" si="30">+D153+F153</f>
        <v>0</v>
      </c>
      <c r="I153" s="60">
        <f t="shared" ref="I153:I215" si="31">E153+G153</f>
        <v>0</v>
      </c>
      <c r="J153" s="78">
        <f t="shared" ref="J153:J215" si="32">K153*I153</f>
        <v>0</v>
      </c>
      <c r="K153" s="47">
        <f t="shared" ref="K153:K215" si="33">$K$12</f>
        <v>0.25</v>
      </c>
      <c r="L153" s="60">
        <f t="shared" ref="L153:L215" si="34">I153+J153</f>
        <v>0</v>
      </c>
      <c r="M153" s="65"/>
    </row>
    <row r="154" spans="1:13" ht="12.75" customHeight="1">
      <c r="A154" s="64" t="s">
        <v>240</v>
      </c>
      <c r="B154" s="58"/>
      <c r="C154" s="59"/>
      <c r="D154" s="58"/>
      <c r="E154" s="60">
        <f t="shared" si="28"/>
        <v>0</v>
      </c>
      <c r="F154" s="58"/>
      <c r="G154" s="60">
        <f t="shared" si="29"/>
        <v>0</v>
      </c>
      <c r="H154" s="60">
        <f t="shared" si="30"/>
        <v>0</v>
      </c>
      <c r="I154" s="60">
        <f t="shared" si="31"/>
        <v>0</v>
      </c>
      <c r="J154" s="78">
        <f t="shared" si="32"/>
        <v>0</v>
      </c>
      <c r="K154" s="47">
        <f t="shared" si="33"/>
        <v>0.25</v>
      </c>
      <c r="L154" s="60">
        <f t="shared" si="34"/>
        <v>0</v>
      </c>
      <c r="M154" s="65"/>
    </row>
    <row r="155" spans="1:13" ht="12.75" customHeight="1">
      <c r="A155" s="66" t="s">
        <v>358</v>
      </c>
      <c r="B155" s="61">
        <v>6.3</v>
      </c>
      <c r="C155" s="62" t="s">
        <v>106</v>
      </c>
      <c r="D155" s="61">
        <v>3.53</v>
      </c>
      <c r="E155" s="60">
        <f t="shared" si="28"/>
        <v>22.238999999999997</v>
      </c>
      <c r="F155" s="61">
        <v>3.04</v>
      </c>
      <c r="G155" s="60">
        <f t="shared" si="29"/>
        <v>19.152000000000001</v>
      </c>
      <c r="H155" s="60">
        <f t="shared" si="30"/>
        <v>6.57</v>
      </c>
      <c r="I155" s="60">
        <f t="shared" si="31"/>
        <v>41.390999999999998</v>
      </c>
      <c r="J155" s="78">
        <f t="shared" si="32"/>
        <v>10.34775</v>
      </c>
      <c r="K155" s="47">
        <f t="shared" si="33"/>
        <v>0.25</v>
      </c>
      <c r="L155" s="60">
        <f t="shared" si="34"/>
        <v>51.738749999999996</v>
      </c>
      <c r="M155" s="65"/>
    </row>
    <row r="156" spans="1:13" ht="12.75" customHeight="1">
      <c r="A156" s="66" t="s">
        <v>379</v>
      </c>
      <c r="B156" s="61">
        <v>4</v>
      </c>
      <c r="C156" s="62" t="s">
        <v>110</v>
      </c>
      <c r="D156" s="61">
        <v>4.7</v>
      </c>
      <c r="E156" s="60">
        <f t="shared" si="28"/>
        <v>18.8</v>
      </c>
      <c r="F156" s="61">
        <v>1.22</v>
      </c>
      <c r="G156" s="60">
        <f t="shared" si="29"/>
        <v>4.88</v>
      </c>
      <c r="H156" s="60">
        <f t="shared" si="30"/>
        <v>5.92</v>
      </c>
      <c r="I156" s="60">
        <f t="shared" si="31"/>
        <v>23.68</v>
      </c>
      <c r="J156" s="78">
        <f t="shared" si="32"/>
        <v>5.92</v>
      </c>
      <c r="K156" s="47">
        <f t="shared" si="33"/>
        <v>0.25</v>
      </c>
      <c r="L156" s="60">
        <f t="shared" si="34"/>
        <v>29.6</v>
      </c>
      <c r="M156" s="65"/>
    </row>
    <row r="157" spans="1:13" ht="12.75" customHeight="1">
      <c r="A157" s="66" t="s">
        <v>380</v>
      </c>
      <c r="B157" s="61">
        <v>3</v>
      </c>
      <c r="C157" s="62" t="s">
        <v>110</v>
      </c>
      <c r="D157" s="61">
        <v>4.3099999999999996</v>
      </c>
      <c r="E157" s="60">
        <f t="shared" si="28"/>
        <v>12.93</v>
      </c>
      <c r="F157" s="61">
        <v>4.75</v>
      </c>
      <c r="G157" s="60">
        <f t="shared" si="29"/>
        <v>14.25</v>
      </c>
      <c r="H157" s="60">
        <f t="shared" si="30"/>
        <v>9.0599999999999987</v>
      </c>
      <c r="I157" s="60">
        <f t="shared" si="31"/>
        <v>27.18</v>
      </c>
      <c r="J157" s="78">
        <f t="shared" si="32"/>
        <v>6.7949999999999999</v>
      </c>
      <c r="K157" s="47">
        <f t="shared" si="33"/>
        <v>0.25</v>
      </c>
      <c r="L157" s="60">
        <f t="shared" si="34"/>
        <v>33.975000000000001</v>
      </c>
      <c r="M157" s="65"/>
    </row>
    <row r="158" spans="1:13" s="3" customFormat="1" ht="15" customHeight="1">
      <c r="A158" s="66" t="s">
        <v>359</v>
      </c>
      <c r="B158" s="61">
        <v>3</v>
      </c>
      <c r="C158" s="62" t="s">
        <v>110</v>
      </c>
      <c r="D158" s="61">
        <v>4.7</v>
      </c>
      <c r="E158" s="60">
        <f t="shared" si="28"/>
        <v>14.100000000000001</v>
      </c>
      <c r="F158" s="61">
        <v>1.93</v>
      </c>
      <c r="G158" s="60">
        <f t="shared" si="29"/>
        <v>5.79</v>
      </c>
      <c r="H158" s="60">
        <f t="shared" si="30"/>
        <v>6.63</v>
      </c>
      <c r="I158" s="60">
        <f t="shared" si="31"/>
        <v>19.89</v>
      </c>
      <c r="J158" s="78">
        <f t="shared" si="32"/>
        <v>4.9725000000000001</v>
      </c>
      <c r="K158" s="47">
        <f t="shared" si="33"/>
        <v>0.25</v>
      </c>
      <c r="L158" s="60">
        <f t="shared" si="34"/>
        <v>24.862500000000001</v>
      </c>
    </row>
    <row r="159" spans="1:13" ht="12.75" customHeight="1">
      <c r="A159" s="66" t="s">
        <v>381</v>
      </c>
      <c r="B159" s="61">
        <v>1</v>
      </c>
      <c r="C159" s="62" t="s">
        <v>110</v>
      </c>
      <c r="D159" s="61">
        <v>4.3099999999999996</v>
      </c>
      <c r="E159" s="60">
        <f t="shared" si="28"/>
        <v>4.3099999999999996</v>
      </c>
      <c r="F159" s="61">
        <v>8.7799999999999994</v>
      </c>
      <c r="G159" s="60">
        <f t="shared" si="29"/>
        <v>8.7799999999999994</v>
      </c>
      <c r="H159" s="60">
        <f t="shared" si="30"/>
        <v>13.09</v>
      </c>
      <c r="I159" s="60">
        <f t="shared" si="31"/>
        <v>13.09</v>
      </c>
      <c r="J159" s="78">
        <f t="shared" si="32"/>
        <v>3.2725</v>
      </c>
      <c r="K159" s="47">
        <f t="shared" si="33"/>
        <v>0.25</v>
      </c>
      <c r="L159" s="60">
        <f t="shared" si="34"/>
        <v>16.362500000000001</v>
      </c>
      <c r="M159" s="65"/>
    </row>
    <row r="160" spans="1:13" ht="12.75" customHeight="1">
      <c r="A160" s="66" t="s">
        <v>382</v>
      </c>
      <c r="B160" s="61">
        <v>2</v>
      </c>
      <c r="C160" s="62" t="s">
        <v>110</v>
      </c>
      <c r="D160" s="61">
        <v>4.3099999999999996</v>
      </c>
      <c r="E160" s="60">
        <f t="shared" si="28"/>
        <v>8.6199999999999992</v>
      </c>
      <c r="F160" s="61">
        <v>0.85</v>
      </c>
      <c r="G160" s="60">
        <f t="shared" si="29"/>
        <v>1.7</v>
      </c>
      <c r="H160" s="60">
        <f t="shared" si="30"/>
        <v>5.1599999999999993</v>
      </c>
      <c r="I160" s="60">
        <f t="shared" si="31"/>
        <v>10.319999999999999</v>
      </c>
      <c r="J160" s="78">
        <f t="shared" si="32"/>
        <v>2.5799999999999996</v>
      </c>
      <c r="K160" s="47">
        <f t="shared" si="33"/>
        <v>0.25</v>
      </c>
      <c r="L160" s="60">
        <f t="shared" si="34"/>
        <v>12.899999999999999</v>
      </c>
      <c r="M160" s="65"/>
    </row>
    <row r="161" spans="1:13" ht="12.75" customHeight="1">
      <c r="A161" s="64" t="s">
        <v>245</v>
      </c>
      <c r="B161" s="61"/>
      <c r="C161" s="62"/>
      <c r="D161" s="61"/>
      <c r="E161" s="60">
        <f t="shared" si="28"/>
        <v>0</v>
      </c>
      <c r="F161" s="61"/>
      <c r="G161" s="60">
        <f t="shared" si="29"/>
        <v>0</v>
      </c>
      <c r="H161" s="60">
        <f t="shared" si="30"/>
        <v>0</v>
      </c>
      <c r="I161" s="60">
        <f t="shared" si="31"/>
        <v>0</v>
      </c>
      <c r="J161" s="78">
        <f t="shared" si="32"/>
        <v>0</v>
      </c>
      <c r="K161" s="47">
        <f t="shared" si="33"/>
        <v>0.25</v>
      </c>
      <c r="L161" s="60">
        <f t="shared" si="34"/>
        <v>0</v>
      </c>
      <c r="M161" s="65"/>
    </row>
    <row r="162" spans="1:13" ht="12.75" customHeight="1">
      <c r="A162" s="66" t="s">
        <v>383</v>
      </c>
      <c r="B162" s="61">
        <v>1</v>
      </c>
      <c r="C162" s="62" t="s">
        <v>110</v>
      </c>
      <c r="D162" s="61">
        <v>16.46</v>
      </c>
      <c r="E162" s="60">
        <f t="shared" si="28"/>
        <v>16.46</v>
      </c>
      <c r="F162" s="61">
        <v>55.75</v>
      </c>
      <c r="G162" s="60">
        <f t="shared" si="29"/>
        <v>55.75</v>
      </c>
      <c r="H162" s="60">
        <f t="shared" si="30"/>
        <v>72.210000000000008</v>
      </c>
      <c r="I162" s="60">
        <f t="shared" si="31"/>
        <v>72.210000000000008</v>
      </c>
      <c r="J162" s="78">
        <f t="shared" si="32"/>
        <v>18.052500000000002</v>
      </c>
      <c r="K162" s="47">
        <f t="shared" si="33"/>
        <v>0.25</v>
      </c>
      <c r="L162" s="60">
        <f t="shared" si="34"/>
        <v>90.262500000000017</v>
      </c>
      <c r="M162" s="65"/>
    </row>
    <row r="163" spans="1:13" ht="12.75" customHeight="1">
      <c r="A163" s="64" t="s">
        <v>246</v>
      </c>
      <c r="B163" s="61"/>
      <c r="C163" s="62"/>
      <c r="D163" s="61"/>
      <c r="E163" s="60">
        <f t="shared" si="28"/>
        <v>0</v>
      </c>
      <c r="F163" s="61"/>
      <c r="G163" s="60">
        <f t="shared" si="29"/>
        <v>0</v>
      </c>
      <c r="H163" s="60">
        <f t="shared" si="30"/>
        <v>0</v>
      </c>
      <c r="I163" s="60">
        <f t="shared" si="31"/>
        <v>0</v>
      </c>
      <c r="J163" s="78">
        <f t="shared" si="32"/>
        <v>0</v>
      </c>
      <c r="K163" s="47">
        <f t="shared" si="33"/>
        <v>0.25</v>
      </c>
      <c r="L163" s="60">
        <f t="shared" si="34"/>
        <v>0</v>
      </c>
      <c r="M163" s="65"/>
    </row>
    <row r="164" spans="1:13" ht="12.75" customHeight="1">
      <c r="A164" s="66" t="s">
        <v>384</v>
      </c>
      <c r="B164" s="61">
        <v>1</v>
      </c>
      <c r="C164" s="62" t="s">
        <v>110</v>
      </c>
      <c r="D164" s="61">
        <v>4.3099999999999996</v>
      </c>
      <c r="E164" s="60">
        <f t="shared" si="28"/>
        <v>4.3099999999999996</v>
      </c>
      <c r="F164" s="61">
        <v>17.07</v>
      </c>
      <c r="G164" s="60">
        <f t="shared" si="29"/>
        <v>17.07</v>
      </c>
      <c r="H164" s="60">
        <f t="shared" si="30"/>
        <v>21.38</v>
      </c>
      <c r="I164" s="60">
        <f t="shared" si="31"/>
        <v>21.38</v>
      </c>
      <c r="J164" s="78">
        <f t="shared" si="32"/>
        <v>5.3449999999999998</v>
      </c>
      <c r="K164" s="47">
        <f t="shared" si="33"/>
        <v>0.25</v>
      </c>
      <c r="L164" s="60">
        <f t="shared" si="34"/>
        <v>26.724999999999998</v>
      </c>
      <c r="M164" s="65"/>
    </row>
    <row r="165" spans="1:13" ht="12.75" customHeight="1">
      <c r="A165" s="66" t="s">
        <v>385</v>
      </c>
      <c r="B165" s="61">
        <v>1</v>
      </c>
      <c r="C165" s="62" t="s">
        <v>110</v>
      </c>
      <c r="D165" s="61">
        <v>4.3099999999999996</v>
      </c>
      <c r="E165" s="60">
        <f t="shared" si="28"/>
        <v>4.3099999999999996</v>
      </c>
      <c r="F165" s="61">
        <v>15.05</v>
      </c>
      <c r="G165" s="60">
        <f t="shared" si="29"/>
        <v>15.05</v>
      </c>
      <c r="H165" s="60">
        <f t="shared" si="30"/>
        <v>19.36</v>
      </c>
      <c r="I165" s="60">
        <f t="shared" si="31"/>
        <v>19.36</v>
      </c>
      <c r="J165" s="78">
        <f t="shared" si="32"/>
        <v>4.84</v>
      </c>
      <c r="K165" s="47">
        <f t="shared" si="33"/>
        <v>0.25</v>
      </c>
      <c r="L165" s="60">
        <f t="shared" si="34"/>
        <v>24.2</v>
      </c>
      <c r="M165" s="65"/>
    </row>
    <row r="166" spans="1:13" ht="12.75" customHeight="1">
      <c r="A166" s="64" t="s">
        <v>248</v>
      </c>
      <c r="B166" s="61"/>
      <c r="C166" s="62"/>
      <c r="D166" s="61"/>
      <c r="E166" s="60">
        <f t="shared" si="28"/>
        <v>0</v>
      </c>
      <c r="F166" s="61"/>
      <c r="G166" s="60">
        <f t="shared" si="29"/>
        <v>0</v>
      </c>
      <c r="H166" s="60">
        <f t="shared" si="30"/>
        <v>0</v>
      </c>
      <c r="I166" s="60">
        <f t="shared" si="31"/>
        <v>0</v>
      </c>
      <c r="J166" s="78">
        <f t="shared" si="32"/>
        <v>0</v>
      </c>
      <c r="K166" s="47">
        <f t="shared" si="33"/>
        <v>0.25</v>
      </c>
      <c r="L166" s="60">
        <f t="shared" si="34"/>
        <v>0</v>
      </c>
      <c r="M166" s="65"/>
    </row>
    <row r="167" spans="1:13" ht="12.75" customHeight="1">
      <c r="A167" s="64" t="s">
        <v>249</v>
      </c>
      <c r="B167" s="58"/>
      <c r="C167" s="59"/>
      <c r="D167" s="58"/>
      <c r="E167" s="60">
        <f t="shared" si="28"/>
        <v>0</v>
      </c>
      <c r="F167" s="58"/>
      <c r="G167" s="60">
        <f t="shared" si="29"/>
        <v>0</v>
      </c>
      <c r="H167" s="60">
        <f t="shared" si="30"/>
        <v>0</v>
      </c>
      <c r="I167" s="60">
        <f t="shared" si="31"/>
        <v>0</v>
      </c>
      <c r="J167" s="78">
        <f t="shared" si="32"/>
        <v>0</v>
      </c>
      <c r="K167" s="47">
        <f t="shared" si="33"/>
        <v>0.25</v>
      </c>
      <c r="L167" s="60">
        <f t="shared" si="34"/>
        <v>0</v>
      </c>
      <c r="M167" s="65"/>
    </row>
    <row r="168" spans="1:13" ht="12.75" customHeight="1">
      <c r="A168" s="66" t="s">
        <v>753</v>
      </c>
      <c r="B168" s="61">
        <v>1</v>
      </c>
      <c r="C168" s="62" t="s">
        <v>110</v>
      </c>
      <c r="D168" s="61">
        <v>86.1</v>
      </c>
      <c r="E168" s="60">
        <f t="shared" si="28"/>
        <v>86.1</v>
      </c>
      <c r="F168" s="61">
        <v>358.16</v>
      </c>
      <c r="G168" s="60">
        <f t="shared" si="29"/>
        <v>358.16</v>
      </c>
      <c r="H168" s="60">
        <f t="shared" si="30"/>
        <v>444.26</v>
      </c>
      <c r="I168" s="60">
        <f t="shared" si="31"/>
        <v>444.26</v>
      </c>
      <c r="J168" s="78">
        <f t="shared" si="32"/>
        <v>111.065</v>
      </c>
      <c r="K168" s="47">
        <f t="shared" si="33"/>
        <v>0.25</v>
      </c>
      <c r="L168" s="60">
        <f t="shared" si="34"/>
        <v>555.32500000000005</v>
      </c>
      <c r="M168" s="65"/>
    </row>
    <row r="169" spans="1:13" ht="12.75" customHeight="1">
      <c r="A169" s="64" t="s">
        <v>250</v>
      </c>
      <c r="B169" s="58"/>
      <c r="C169" s="59"/>
      <c r="D169" s="58"/>
      <c r="E169" s="60">
        <f t="shared" si="28"/>
        <v>0</v>
      </c>
      <c r="F169" s="58"/>
      <c r="G169" s="60">
        <f t="shared" si="29"/>
        <v>0</v>
      </c>
      <c r="H169" s="60">
        <f t="shared" si="30"/>
        <v>0</v>
      </c>
      <c r="I169" s="60">
        <f t="shared" si="31"/>
        <v>0</v>
      </c>
      <c r="J169" s="78">
        <f t="shared" si="32"/>
        <v>0</v>
      </c>
      <c r="K169" s="47">
        <f t="shared" si="33"/>
        <v>0.25</v>
      </c>
      <c r="L169" s="60">
        <f t="shared" si="34"/>
        <v>0</v>
      </c>
      <c r="M169" s="65"/>
    </row>
    <row r="170" spans="1:13" ht="12.75" customHeight="1">
      <c r="A170" s="66" t="s">
        <v>386</v>
      </c>
      <c r="B170" s="61">
        <v>1</v>
      </c>
      <c r="C170" s="62" t="s">
        <v>110</v>
      </c>
      <c r="D170" s="61">
        <v>32.29</v>
      </c>
      <c r="E170" s="60">
        <f t="shared" si="28"/>
        <v>32.29</v>
      </c>
      <c r="F170" s="61">
        <v>56.71</v>
      </c>
      <c r="G170" s="60">
        <f t="shared" si="29"/>
        <v>56.71</v>
      </c>
      <c r="H170" s="60">
        <f t="shared" si="30"/>
        <v>89</v>
      </c>
      <c r="I170" s="60">
        <f t="shared" si="31"/>
        <v>89</v>
      </c>
      <c r="J170" s="78">
        <f t="shared" si="32"/>
        <v>22.25</v>
      </c>
      <c r="K170" s="47">
        <f t="shared" si="33"/>
        <v>0.25</v>
      </c>
      <c r="L170" s="60">
        <f t="shared" si="34"/>
        <v>111.25</v>
      </c>
      <c r="M170" s="65"/>
    </row>
    <row r="171" spans="1:13" ht="12.75" customHeight="1">
      <c r="A171" s="66" t="s">
        <v>251</v>
      </c>
      <c r="B171" s="61">
        <v>1</v>
      </c>
      <c r="C171" s="62" t="s">
        <v>110</v>
      </c>
      <c r="D171" s="61">
        <v>4.3099999999999996</v>
      </c>
      <c r="E171" s="60">
        <f t="shared" si="28"/>
        <v>4.3099999999999996</v>
      </c>
      <c r="F171" s="61">
        <v>33.229999999999997</v>
      </c>
      <c r="G171" s="60">
        <f t="shared" si="29"/>
        <v>33.229999999999997</v>
      </c>
      <c r="H171" s="60">
        <f t="shared" si="30"/>
        <v>37.54</v>
      </c>
      <c r="I171" s="60">
        <f t="shared" si="31"/>
        <v>37.54</v>
      </c>
      <c r="J171" s="78">
        <f t="shared" si="32"/>
        <v>9.3849999999999998</v>
      </c>
      <c r="K171" s="47">
        <f t="shared" si="33"/>
        <v>0.25</v>
      </c>
      <c r="L171" s="60">
        <f t="shared" si="34"/>
        <v>46.924999999999997</v>
      </c>
      <c r="M171" s="65"/>
    </row>
    <row r="172" spans="1:13" ht="12.75" customHeight="1">
      <c r="A172" s="64" t="s">
        <v>387</v>
      </c>
      <c r="B172" s="58"/>
      <c r="C172" s="59"/>
      <c r="D172" s="58"/>
      <c r="E172" s="60">
        <f t="shared" si="28"/>
        <v>0</v>
      </c>
      <c r="F172" s="58"/>
      <c r="G172" s="60">
        <f t="shared" si="29"/>
        <v>0</v>
      </c>
      <c r="H172" s="60">
        <f t="shared" si="30"/>
        <v>0</v>
      </c>
      <c r="I172" s="60">
        <f t="shared" si="31"/>
        <v>0</v>
      </c>
      <c r="J172" s="78">
        <f t="shared" si="32"/>
        <v>0</v>
      </c>
      <c r="K172" s="47">
        <f t="shared" si="33"/>
        <v>0.25</v>
      </c>
      <c r="L172" s="60">
        <f t="shared" si="34"/>
        <v>0</v>
      </c>
      <c r="M172" s="65"/>
    </row>
    <row r="173" spans="1:13" ht="12.75" customHeight="1">
      <c r="A173" s="66" t="s">
        <v>754</v>
      </c>
      <c r="B173" s="61">
        <v>1</v>
      </c>
      <c r="C173" s="62" t="s">
        <v>110</v>
      </c>
      <c r="D173" s="61">
        <v>23.5</v>
      </c>
      <c r="E173" s="60">
        <f t="shared" si="28"/>
        <v>23.5</v>
      </c>
      <c r="F173" s="61">
        <v>297.51</v>
      </c>
      <c r="G173" s="60">
        <f t="shared" si="29"/>
        <v>297.51</v>
      </c>
      <c r="H173" s="60">
        <f t="shared" si="30"/>
        <v>321.01</v>
      </c>
      <c r="I173" s="60">
        <f t="shared" si="31"/>
        <v>321.01</v>
      </c>
      <c r="J173" s="78">
        <f t="shared" si="32"/>
        <v>80.252499999999998</v>
      </c>
      <c r="K173" s="47">
        <f t="shared" si="33"/>
        <v>0.25</v>
      </c>
      <c r="L173" s="60">
        <f t="shared" si="34"/>
        <v>401.26249999999999</v>
      </c>
      <c r="M173" s="65"/>
    </row>
    <row r="174" spans="1:13" ht="12.75" customHeight="1">
      <c r="A174" s="64" t="s">
        <v>253</v>
      </c>
      <c r="B174" s="61"/>
      <c r="C174" s="62"/>
      <c r="D174" s="61"/>
      <c r="E174" s="60">
        <f t="shared" si="28"/>
        <v>0</v>
      </c>
      <c r="F174" s="61"/>
      <c r="G174" s="60">
        <f t="shared" si="29"/>
        <v>0</v>
      </c>
      <c r="H174" s="60">
        <f t="shared" si="30"/>
        <v>0</v>
      </c>
      <c r="I174" s="60">
        <f t="shared" si="31"/>
        <v>0</v>
      </c>
      <c r="J174" s="78">
        <f t="shared" si="32"/>
        <v>0</v>
      </c>
      <c r="K174" s="47">
        <f t="shared" si="33"/>
        <v>0.25</v>
      </c>
      <c r="L174" s="60">
        <f t="shared" si="34"/>
        <v>0</v>
      </c>
      <c r="M174" s="65"/>
    </row>
    <row r="175" spans="1:13" ht="12.75" customHeight="1">
      <c r="A175" s="64" t="s">
        <v>254</v>
      </c>
      <c r="B175" s="58"/>
      <c r="C175" s="59"/>
      <c r="D175" s="58"/>
      <c r="E175" s="60">
        <f t="shared" si="28"/>
        <v>0</v>
      </c>
      <c r="F175" s="58"/>
      <c r="G175" s="60">
        <f t="shared" si="29"/>
        <v>0</v>
      </c>
      <c r="H175" s="60">
        <f t="shared" si="30"/>
        <v>0</v>
      </c>
      <c r="I175" s="60">
        <f t="shared" si="31"/>
        <v>0</v>
      </c>
      <c r="J175" s="78">
        <f t="shared" si="32"/>
        <v>0</v>
      </c>
      <c r="K175" s="47">
        <f t="shared" si="33"/>
        <v>0.25</v>
      </c>
      <c r="L175" s="60">
        <f t="shared" si="34"/>
        <v>0</v>
      </c>
      <c r="M175" s="65"/>
    </row>
    <row r="176" spans="1:13" ht="12.75" customHeight="1">
      <c r="A176" s="66" t="s">
        <v>388</v>
      </c>
      <c r="B176" s="61">
        <v>1</v>
      </c>
      <c r="C176" s="62" t="s">
        <v>110</v>
      </c>
      <c r="D176" s="61">
        <v>16.46</v>
      </c>
      <c r="E176" s="60">
        <f t="shared" si="28"/>
        <v>16.46</v>
      </c>
      <c r="F176" s="61">
        <v>195.07</v>
      </c>
      <c r="G176" s="60">
        <f t="shared" si="29"/>
        <v>195.07</v>
      </c>
      <c r="H176" s="60">
        <f t="shared" si="30"/>
        <v>211.53</v>
      </c>
      <c r="I176" s="60">
        <f t="shared" si="31"/>
        <v>211.53</v>
      </c>
      <c r="J176" s="78">
        <f t="shared" si="32"/>
        <v>52.8825</v>
      </c>
      <c r="K176" s="47">
        <f t="shared" si="33"/>
        <v>0.25</v>
      </c>
      <c r="L176" s="60">
        <f t="shared" si="34"/>
        <v>264.41250000000002</v>
      </c>
      <c r="M176" s="65"/>
    </row>
    <row r="177" spans="1:15" ht="12.75" customHeight="1">
      <c r="A177" s="64" t="s">
        <v>255</v>
      </c>
      <c r="B177" s="61"/>
      <c r="C177" s="62"/>
      <c r="D177" s="61"/>
      <c r="E177" s="60">
        <f t="shared" si="28"/>
        <v>0</v>
      </c>
      <c r="F177" s="61"/>
      <c r="G177" s="60">
        <f t="shared" si="29"/>
        <v>0</v>
      </c>
      <c r="H177" s="60">
        <f t="shared" si="30"/>
        <v>0</v>
      </c>
      <c r="I177" s="60">
        <f t="shared" si="31"/>
        <v>0</v>
      </c>
      <c r="J177" s="78">
        <f t="shared" si="32"/>
        <v>0</v>
      </c>
      <c r="K177" s="47">
        <f t="shared" si="33"/>
        <v>0.25</v>
      </c>
      <c r="L177" s="60">
        <f t="shared" si="34"/>
        <v>0</v>
      </c>
      <c r="M177" s="65"/>
    </row>
    <row r="178" spans="1:15" ht="12.75" customHeight="1">
      <c r="A178" s="66" t="s">
        <v>360</v>
      </c>
      <c r="B178" s="61">
        <v>1</v>
      </c>
      <c r="C178" s="62" t="s">
        <v>110</v>
      </c>
      <c r="D178" s="61">
        <v>15.08</v>
      </c>
      <c r="E178" s="60">
        <f t="shared" si="28"/>
        <v>15.08</v>
      </c>
      <c r="F178" s="61">
        <v>234.22</v>
      </c>
      <c r="G178" s="60">
        <f t="shared" si="29"/>
        <v>234.22</v>
      </c>
      <c r="H178" s="60">
        <f t="shared" si="30"/>
        <v>249.3</v>
      </c>
      <c r="I178" s="60">
        <f t="shared" si="31"/>
        <v>249.3</v>
      </c>
      <c r="J178" s="78">
        <f t="shared" si="32"/>
        <v>62.325000000000003</v>
      </c>
      <c r="K178" s="47">
        <f t="shared" si="33"/>
        <v>0.25</v>
      </c>
      <c r="L178" s="60">
        <f t="shared" si="34"/>
        <v>311.625</v>
      </c>
      <c r="M178" s="65"/>
    </row>
    <row r="179" spans="1:15" ht="12.75" customHeight="1">
      <c r="A179" s="64" t="s">
        <v>256</v>
      </c>
      <c r="B179" s="61"/>
      <c r="C179" s="62"/>
      <c r="D179" s="61"/>
      <c r="E179" s="60">
        <f t="shared" si="28"/>
        <v>0</v>
      </c>
      <c r="F179" s="61"/>
      <c r="G179" s="60">
        <f t="shared" si="29"/>
        <v>0</v>
      </c>
      <c r="H179" s="60">
        <f t="shared" si="30"/>
        <v>0</v>
      </c>
      <c r="I179" s="60">
        <f t="shared" si="31"/>
        <v>0</v>
      </c>
      <c r="J179" s="78">
        <f t="shared" si="32"/>
        <v>0</v>
      </c>
      <c r="K179" s="47">
        <f t="shared" si="33"/>
        <v>0.25</v>
      </c>
      <c r="L179" s="60">
        <f t="shared" si="34"/>
        <v>0</v>
      </c>
      <c r="M179" s="65"/>
    </row>
    <row r="180" spans="1:15" ht="12.75" customHeight="1">
      <c r="A180" s="66" t="s">
        <v>389</v>
      </c>
      <c r="B180" s="61">
        <v>1</v>
      </c>
      <c r="C180" s="62" t="s">
        <v>110</v>
      </c>
      <c r="D180" s="61">
        <v>11.76</v>
      </c>
      <c r="E180" s="60">
        <f t="shared" si="28"/>
        <v>11.76</v>
      </c>
      <c r="F180" s="61">
        <v>30.07</v>
      </c>
      <c r="G180" s="60">
        <f t="shared" si="29"/>
        <v>30.07</v>
      </c>
      <c r="H180" s="60">
        <f t="shared" si="30"/>
        <v>41.83</v>
      </c>
      <c r="I180" s="60">
        <f t="shared" si="31"/>
        <v>41.83</v>
      </c>
      <c r="J180" s="78">
        <f t="shared" si="32"/>
        <v>10.4575</v>
      </c>
      <c r="K180" s="47">
        <f t="shared" si="33"/>
        <v>0.25</v>
      </c>
      <c r="L180" s="60">
        <f t="shared" si="34"/>
        <v>52.287499999999994</v>
      </c>
      <c r="M180" s="65"/>
    </row>
    <row r="181" spans="1:15" ht="12.75" customHeight="1">
      <c r="A181" s="64" t="s">
        <v>258</v>
      </c>
      <c r="B181" s="58"/>
      <c r="C181" s="59"/>
      <c r="D181" s="58"/>
      <c r="E181" s="60">
        <f t="shared" si="28"/>
        <v>0</v>
      </c>
      <c r="F181" s="58"/>
      <c r="G181" s="60">
        <f t="shared" si="29"/>
        <v>0</v>
      </c>
      <c r="H181" s="60">
        <f t="shared" si="30"/>
        <v>0</v>
      </c>
      <c r="I181" s="60">
        <f t="shared" si="31"/>
        <v>0</v>
      </c>
      <c r="J181" s="78">
        <f t="shared" si="32"/>
        <v>0</v>
      </c>
      <c r="K181" s="47">
        <f t="shared" si="33"/>
        <v>0.25</v>
      </c>
      <c r="L181" s="60">
        <f t="shared" si="34"/>
        <v>0</v>
      </c>
      <c r="M181" s="65"/>
    </row>
    <row r="182" spans="1:15" ht="12.75" customHeight="1">
      <c r="A182" s="64" t="s">
        <v>259</v>
      </c>
      <c r="B182" s="61"/>
      <c r="C182" s="62"/>
      <c r="D182" s="61"/>
      <c r="E182" s="60">
        <f t="shared" si="28"/>
        <v>0</v>
      </c>
      <c r="F182" s="61"/>
      <c r="G182" s="60">
        <f t="shared" si="29"/>
        <v>0</v>
      </c>
      <c r="H182" s="60">
        <f t="shared" si="30"/>
        <v>0</v>
      </c>
      <c r="I182" s="60">
        <f t="shared" si="31"/>
        <v>0</v>
      </c>
      <c r="J182" s="78">
        <f t="shared" si="32"/>
        <v>0</v>
      </c>
      <c r="K182" s="47">
        <f t="shared" si="33"/>
        <v>0.25</v>
      </c>
      <c r="L182" s="60">
        <f t="shared" si="34"/>
        <v>0</v>
      </c>
      <c r="M182" s="65"/>
    </row>
    <row r="183" spans="1:15" ht="12.75" customHeight="1">
      <c r="A183" s="66" t="s">
        <v>390</v>
      </c>
      <c r="B183" s="61">
        <v>1</v>
      </c>
      <c r="C183" s="62" t="s">
        <v>110</v>
      </c>
      <c r="D183" s="61">
        <v>3.62</v>
      </c>
      <c r="E183" s="60">
        <f t="shared" si="28"/>
        <v>3.62</v>
      </c>
      <c r="F183" s="61">
        <v>52.47</v>
      </c>
      <c r="G183" s="60">
        <f t="shared" si="29"/>
        <v>52.47</v>
      </c>
      <c r="H183" s="60">
        <f t="shared" si="30"/>
        <v>56.089999999999996</v>
      </c>
      <c r="I183" s="60">
        <f t="shared" si="31"/>
        <v>56.089999999999996</v>
      </c>
      <c r="J183" s="78">
        <f t="shared" si="32"/>
        <v>14.022499999999999</v>
      </c>
      <c r="K183" s="47">
        <f t="shared" si="33"/>
        <v>0.25</v>
      </c>
      <c r="L183" s="60">
        <f t="shared" si="34"/>
        <v>70.112499999999997</v>
      </c>
      <c r="M183" s="65"/>
    </row>
    <row r="184" spans="1:15" ht="12.75" customHeight="1">
      <c r="A184" s="64" t="s">
        <v>260</v>
      </c>
      <c r="B184" s="61"/>
      <c r="C184" s="62"/>
      <c r="D184" s="61"/>
      <c r="E184" s="60">
        <f t="shared" si="28"/>
        <v>0</v>
      </c>
      <c r="F184" s="61"/>
      <c r="G184" s="60">
        <f t="shared" si="29"/>
        <v>0</v>
      </c>
      <c r="H184" s="60">
        <f t="shared" si="30"/>
        <v>0</v>
      </c>
      <c r="I184" s="60">
        <f t="shared" si="31"/>
        <v>0</v>
      </c>
      <c r="J184" s="78">
        <f t="shared" si="32"/>
        <v>0</v>
      </c>
      <c r="K184" s="47">
        <f t="shared" si="33"/>
        <v>0.25</v>
      </c>
      <c r="L184" s="60">
        <f t="shared" si="34"/>
        <v>0</v>
      </c>
      <c r="M184" s="65"/>
    </row>
    <row r="185" spans="1:15" ht="12.75" customHeight="1">
      <c r="A185" s="66" t="s">
        <v>391</v>
      </c>
      <c r="B185" s="61">
        <v>1</v>
      </c>
      <c r="C185" s="62" t="s">
        <v>110</v>
      </c>
      <c r="D185" s="61">
        <v>3.62</v>
      </c>
      <c r="E185" s="60">
        <f t="shared" si="28"/>
        <v>3.62</v>
      </c>
      <c r="F185" s="61">
        <v>65.55</v>
      </c>
      <c r="G185" s="60">
        <f t="shared" si="29"/>
        <v>65.55</v>
      </c>
      <c r="H185" s="60">
        <f t="shared" si="30"/>
        <v>69.17</v>
      </c>
      <c r="I185" s="60">
        <f t="shared" si="31"/>
        <v>69.17</v>
      </c>
      <c r="J185" s="78">
        <f t="shared" si="32"/>
        <v>17.2925</v>
      </c>
      <c r="K185" s="47">
        <f t="shared" si="33"/>
        <v>0.25</v>
      </c>
      <c r="L185" s="60">
        <f t="shared" si="34"/>
        <v>86.462500000000006</v>
      </c>
      <c r="M185" s="65"/>
    </row>
    <row r="186" spans="1:15" ht="12.75" customHeight="1">
      <c r="A186" s="64" t="s">
        <v>21</v>
      </c>
      <c r="B186" s="61"/>
      <c r="C186" s="62"/>
      <c r="D186" s="61"/>
      <c r="E186" s="60">
        <f t="shared" si="28"/>
        <v>0</v>
      </c>
      <c r="F186" s="61"/>
      <c r="G186" s="60">
        <f t="shared" si="29"/>
        <v>0</v>
      </c>
      <c r="H186" s="60">
        <f t="shared" si="30"/>
        <v>0</v>
      </c>
      <c r="I186" s="60">
        <f t="shared" si="31"/>
        <v>0</v>
      </c>
      <c r="J186" s="78">
        <f t="shared" si="32"/>
        <v>0</v>
      </c>
      <c r="K186" s="47">
        <f t="shared" si="33"/>
        <v>0.25</v>
      </c>
      <c r="L186" s="60">
        <f t="shared" si="34"/>
        <v>0</v>
      </c>
      <c r="M186" s="65"/>
    </row>
    <row r="187" spans="1:15" ht="12.75" customHeight="1">
      <c r="A187" s="66" t="s">
        <v>392</v>
      </c>
      <c r="B187" s="61">
        <v>1</v>
      </c>
      <c r="C187" s="62" t="s">
        <v>110</v>
      </c>
      <c r="D187" s="61">
        <v>3.62</v>
      </c>
      <c r="E187" s="60">
        <f t="shared" si="28"/>
        <v>3.62</v>
      </c>
      <c r="F187" s="61">
        <v>38.78</v>
      </c>
      <c r="G187" s="60">
        <f t="shared" si="29"/>
        <v>38.78</v>
      </c>
      <c r="H187" s="60">
        <f t="shared" si="30"/>
        <v>42.4</v>
      </c>
      <c r="I187" s="60">
        <f t="shared" si="31"/>
        <v>42.4</v>
      </c>
      <c r="J187" s="78">
        <f t="shared" si="32"/>
        <v>10.6</v>
      </c>
      <c r="K187" s="47">
        <f t="shared" si="33"/>
        <v>0.25</v>
      </c>
      <c r="L187" s="60">
        <f t="shared" si="34"/>
        <v>53</v>
      </c>
      <c r="M187" s="65"/>
    </row>
    <row r="188" spans="1:15" ht="12.75" customHeight="1">
      <c r="A188" s="64" t="s">
        <v>261</v>
      </c>
      <c r="B188" s="58"/>
      <c r="C188" s="59"/>
      <c r="D188" s="58"/>
      <c r="E188" s="60">
        <f t="shared" si="28"/>
        <v>0</v>
      </c>
      <c r="F188" s="58"/>
      <c r="G188" s="60">
        <f t="shared" si="29"/>
        <v>0</v>
      </c>
      <c r="H188" s="60">
        <f t="shared" si="30"/>
        <v>0</v>
      </c>
      <c r="I188" s="60">
        <f t="shared" si="31"/>
        <v>0</v>
      </c>
      <c r="J188" s="78">
        <f t="shared" si="32"/>
        <v>0</v>
      </c>
      <c r="K188" s="47">
        <f t="shared" si="33"/>
        <v>0.25</v>
      </c>
      <c r="L188" s="60">
        <f t="shared" si="34"/>
        <v>0</v>
      </c>
      <c r="M188" s="65"/>
    </row>
    <row r="189" spans="1:15" s="3" customFormat="1" ht="12.75" customHeight="1">
      <c r="A189" s="66" t="s">
        <v>393</v>
      </c>
      <c r="B189" s="61">
        <v>0.54</v>
      </c>
      <c r="C189" s="62" t="s">
        <v>90</v>
      </c>
      <c r="D189" s="61">
        <v>27.12</v>
      </c>
      <c r="E189" s="60">
        <f t="shared" si="28"/>
        <v>14.644800000000002</v>
      </c>
      <c r="F189" s="61">
        <v>118.92</v>
      </c>
      <c r="G189" s="60">
        <f t="shared" si="29"/>
        <v>64.216800000000006</v>
      </c>
      <c r="H189" s="60">
        <f t="shared" si="30"/>
        <v>146.04</v>
      </c>
      <c r="I189" s="60">
        <f t="shared" si="31"/>
        <v>78.86160000000001</v>
      </c>
      <c r="J189" s="78">
        <f t="shared" si="32"/>
        <v>19.715400000000002</v>
      </c>
      <c r="K189" s="47">
        <f t="shared" si="33"/>
        <v>0.25</v>
      </c>
      <c r="L189" s="60">
        <f t="shared" si="34"/>
        <v>98.577000000000012</v>
      </c>
      <c r="M189" s="65"/>
      <c r="O189" s="17"/>
    </row>
    <row r="190" spans="1:15" ht="12.75" customHeight="1">
      <c r="A190" s="64" t="s">
        <v>262</v>
      </c>
      <c r="B190" s="58"/>
      <c r="C190" s="59"/>
      <c r="D190" s="58"/>
      <c r="E190" s="60">
        <f t="shared" si="28"/>
        <v>0</v>
      </c>
      <c r="F190" s="58"/>
      <c r="G190" s="60">
        <f t="shared" si="29"/>
        <v>0</v>
      </c>
      <c r="H190" s="60">
        <f t="shared" si="30"/>
        <v>0</v>
      </c>
      <c r="I190" s="60">
        <f t="shared" si="31"/>
        <v>0</v>
      </c>
      <c r="J190" s="78">
        <f t="shared" si="32"/>
        <v>0</v>
      </c>
      <c r="K190" s="47">
        <f t="shared" si="33"/>
        <v>0.25</v>
      </c>
      <c r="L190" s="60">
        <f t="shared" si="34"/>
        <v>0</v>
      </c>
      <c r="M190" s="65"/>
      <c r="O190" s="16"/>
    </row>
    <row r="191" spans="1:15" ht="12.75" customHeight="1">
      <c r="A191" s="66" t="s">
        <v>394</v>
      </c>
      <c r="B191" s="61">
        <v>0.76</v>
      </c>
      <c r="C191" s="62" t="s">
        <v>90</v>
      </c>
      <c r="D191" s="61">
        <v>23.53</v>
      </c>
      <c r="E191" s="60">
        <f t="shared" si="28"/>
        <v>17.8828</v>
      </c>
      <c r="F191" s="61">
        <v>571.79</v>
      </c>
      <c r="G191" s="60">
        <f t="shared" si="29"/>
        <v>434.56039999999996</v>
      </c>
      <c r="H191" s="60">
        <f t="shared" si="30"/>
        <v>595.31999999999994</v>
      </c>
      <c r="I191" s="60">
        <f t="shared" si="31"/>
        <v>452.44319999999993</v>
      </c>
      <c r="J191" s="78">
        <f t="shared" si="32"/>
        <v>113.11079999999998</v>
      </c>
      <c r="K191" s="47">
        <f t="shared" si="33"/>
        <v>0.25</v>
      </c>
      <c r="L191" s="60">
        <f t="shared" si="34"/>
        <v>565.55399999999986</v>
      </c>
      <c r="M191" s="65"/>
      <c r="O191" s="16"/>
    </row>
    <row r="192" spans="1:15" ht="12.75" customHeight="1">
      <c r="A192" s="64" t="s">
        <v>265</v>
      </c>
      <c r="B192" s="58"/>
      <c r="C192" s="59"/>
      <c r="D192" s="58"/>
      <c r="E192" s="60">
        <f t="shared" si="28"/>
        <v>0</v>
      </c>
      <c r="F192" s="58"/>
      <c r="G192" s="60">
        <f t="shared" si="29"/>
        <v>0</v>
      </c>
      <c r="H192" s="60">
        <f t="shared" si="30"/>
        <v>0</v>
      </c>
      <c r="I192" s="60">
        <f t="shared" si="31"/>
        <v>0</v>
      </c>
      <c r="J192" s="78">
        <f t="shared" si="32"/>
        <v>0</v>
      </c>
      <c r="K192" s="47">
        <f t="shared" si="33"/>
        <v>0.25</v>
      </c>
      <c r="L192" s="60">
        <f t="shared" si="34"/>
        <v>0</v>
      </c>
      <c r="M192" s="65"/>
      <c r="O192" s="16"/>
    </row>
    <row r="193" spans="1:15" ht="12.75" customHeight="1">
      <c r="A193" s="64" t="s">
        <v>266</v>
      </c>
      <c r="B193" s="61"/>
      <c r="C193" s="62"/>
      <c r="D193" s="61"/>
      <c r="E193" s="60">
        <f t="shared" si="28"/>
        <v>0</v>
      </c>
      <c r="F193" s="61"/>
      <c r="G193" s="60">
        <f t="shared" si="29"/>
        <v>0</v>
      </c>
      <c r="H193" s="60">
        <f t="shared" si="30"/>
        <v>0</v>
      </c>
      <c r="I193" s="60">
        <f t="shared" si="31"/>
        <v>0</v>
      </c>
      <c r="J193" s="78">
        <f t="shared" si="32"/>
        <v>0</v>
      </c>
      <c r="K193" s="47">
        <f t="shared" si="33"/>
        <v>0.25</v>
      </c>
      <c r="L193" s="60">
        <f t="shared" si="34"/>
        <v>0</v>
      </c>
      <c r="M193" s="65"/>
      <c r="O193" s="16"/>
    </row>
    <row r="194" spans="1:15" ht="12.75" customHeight="1">
      <c r="A194" s="66" t="s">
        <v>273</v>
      </c>
      <c r="B194" s="61">
        <v>1.7</v>
      </c>
      <c r="C194" s="62" t="s">
        <v>106</v>
      </c>
      <c r="D194" s="61">
        <v>11.76</v>
      </c>
      <c r="E194" s="60">
        <f t="shared" si="28"/>
        <v>19.992000000000001</v>
      </c>
      <c r="F194" s="61">
        <v>9.86</v>
      </c>
      <c r="G194" s="60">
        <f t="shared" si="29"/>
        <v>16.761999999999997</v>
      </c>
      <c r="H194" s="60">
        <f t="shared" si="30"/>
        <v>21.619999999999997</v>
      </c>
      <c r="I194" s="60">
        <f t="shared" si="31"/>
        <v>36.753999999999998</v>
      </c>
      <c r="J194" s="78">
        <f t="shared" si="32"/>
        <v>9.1884999999999994</v>
      </c>
      <c r="K194" s="47">
        <f t="shared" si="33"/>
        <v>0.25</v>
      </c>
      <c r="L194" s="60">
        <f t="shared" si="34"/>
        <v>45.942499999999995</v>
      </c>
      <c r="M194" s="65"/>
      <c r="O194" s="16"/>
    </row>
    <row r="195" spans="1:15" ht="12.75" customHeight="1">
      <c r="A195" s="66" t="s">
        <v>361</v>
      </c>
      <c r="B195" s="61">
        <v>6.9</v>
      </c>
      <c r="C195" s="62" t="s">
        <v>106</v>
      </c>
      <c r="D195" s="61">
        <v>9.41</v>
      </c>
      <c r="E195" s="60">
        <f t="shared" si="28"/>
        <v>64.929000000000002</v>
      </c>
      <c r="F195" s="61">
        <v>8.0500000000000007</v>
      </c>
      <c r="G195" s="60">
        <f t="shared" si="29"/>
        <v>55.545000000000009</v>
      </c>
      <c r="H195" s="60">
        <f t="shared" si="30"/>
        <v>17.46</v>
      </c>
      <c r="I195" s="60">
        <f t="shared" si="31"/>
        <v>120.47400000000002</v>
      </c>
      <c r="J195" s="78">
        <f t="shared" si="32"/>
        <v>30.118500000000004</v>
      </c>
      <c r="K195" s="47">
        <f t="shared" si="33"/>
        <v>0.25</v>
      </c>
      <c r="L195" s="60">
        <f t="shared" si="34"/>
        <v>150.59250000000003</v>
      </c>
      <c r="M195" s="65"/>
      <c r="O195" s="16"/>
    </row>
    <row r="196" spans="1:15" ht="12.75" customHeight="1">
      <c r="A196" s="66" t="s">
        <v>395</v>
      </c>
      <c r="B196" s="61">
        <v>2.2999999999999998</v>
      </c>
      <c r="C196" s="62" t="s">
        <v>106</v>
      </c>
      <c r="D196" s="61">
        <v>7.06</v>
      </c>
      <c r="E196" s="60">
        <f t="shared" si="28"/>
        <v>16.238</v>
      </c>
      <c r="F196" s="61">
        <v>6.25</v>
      </c>
      <c r="G196" s="60">
        <f t="shared" si="29"/>
        <v>14.374999999999998</v>
      </c>
      <c r="H196" s="60">
        <f t="shared" si="30"/>
        <v>13.309999999999999</v>
      </c>
      <c r="I196" s="60">
        <f t="shared" si="31"/>
        <v>30.613</v>
      </c>
      <c r="J196" s="78">
        <f t="shared" si="32"/>
        <v>7.6532499999999999</v>
      </c>
      <c r="K196" s="47">
        <f t="shared" si="33"/>
        <v>0.25</v>
      </c>
      <c r="L196" s="60">
        <f t="shared" si="34"/>
        <v>38.266249999999999</v>
      </c>
      <c r="M196" s="65"/>
      <c r="O196" s="16"/>
    </row>
    <row r="197" spans="1:15" ht="12.75" customHeight="1">
      <c r="A197" s="66" t="s">
        <v>396</v>
      </c>
      <c r="B197" s="61">
        <v>2.6</v>
      </c>
      <c r="C197" s="62" t="s">
        <v>106</v>
      </c>
      <c r="D197" s="61">
        <v>8.23</v>
      </c>
      <c r="E197" s="60">
        <f t="shared" si="28"/>
        <v>21.398000000000003</v>
      </c>
      <c r="F197" s="61">
        <v>3.44</v>
      </c>
      <c r="G197" s="60">
        <f t="shared" si="29"/>
        <v>8.9440000000000008</v>
      </c>
      <c r="H197" s="60">
        <f t="shared" si="30"/>
        <v>11.67</v>
      </c>
      <c r="I197" s="60">
        <f t="shared" si="31"/>
        <v>30.342000000000006</v>
      </c>
      <c r="J197" s="78">
        <f t="shared" si="32"/>
        <v>7.5855000000000015</v>
      </c>
      <c r="K197" s="47">
        <f t="shared" si="33"/>
        <v>0.25</v>
      </c>
      <c r="L197" s="60">
        <f t="shared" si="34"/>
        <v>37.927500000000009</v>
      </c>
      <c r="M197" s="65"/>
      <c r="O197" s="16"/>
    </row>
    <row r="198" spans="1:15" ht="12.75" customHeight="1">
      <c r="A198" s="66" t="s">
        <v>397</v>
      </c>
      <c r="B198" s="61">
        <v>4</v>
      </c>
      <c r="C198" s="62" t="s">
        <v>110</v>
      </c>
      <c r="D198" s="61">
        <v>7.53</v>
      </c>
      <c r="E198" s="60">
        <f t="shared" si="28"/>
        <v>30.12</v>
      </c>
      <c r="F198" s="61">
        <v>1.49</v>
      </c>
      <c r="G198" s="60">
        <f t="shared" si="29"/>
        <v>5.96</v>
      </c>
      <c r="H198" s="60">
        <f t="shared" si="30"/>
        <v>9.02</v>
      </c>
      <c r="I198" s="60">
        <f t="shared" si="31"/>
        <v>36.08</v>
      </c>
      <c r="J198" s="78">
        <f t="shared" si="32"/>
        <v>9.02</v>
      </c>
      <c r="K198" s="47">
        <f t="shared" si="33"/>
        <v>0.25</v>
      </c>
      <c r="L198" s="60">
        <f t="shared" si="34"/>
        <v>45.099999999999994</v>
      </c>
      <c r="M198" s="65"/>
      <c r="O198" s="16"/>
    </row>
    <row r="199" spans="1:15" ht="12.75" customHeight="1">
      <c r="A199" s="66" t="s">
        <v>398</v>
      </c>
      <c r="B199" s="61">
        <v>1</v>
      </c>
      <c r="C199" s="62" t="s">
        <v>110</v>
      </c>
      <c r="D199" s="61">
        <v>6.44</v>
      </c>
      <c r="E199" s="60">
        <f t="shared" si="28"/>
        <v>6.44</v>
      </c>
      <c r="F199" s="61">
        <v>2.84</v>
      </c>
      <c r="G199" s="60">
        <f t="shared" si="29"/>
        <v>2.84</v>
      </c>
      <c r="H199" s="60">
        <f t="shared" si="30"/>
        <v>9.2800000000000011</v>
      </c>
      <c r="I199" s="60">
        <f t="shared" si="31"/>
        <v>9.2800000000000011</v>
      </c>
      <c r="J199" s="78">
        <f t="shared" si="32"/>
        <v>2.3200000000000003</v>
      </c>
      <c r="K199" s="47">
        <f t="shared" si="33"/>
        <v>0.25</v>
      </c>
      <c r="L199" s="60">
        <f t="shared" si="34"/>
        <v>11.600000000000001</v>
      </c>
      <c r="M199" s="65"/>
      <c r="O199" s="16"/>
    </row>
    <row r="200" spans="1:15" ht="12.75" customHeight="1">
      <c r="A200" s="66" t="s">
        <v>399</v>
      </c>
      <c r="B200" s="61">
        <v>1</v>
      </c>
      <c r="C200" s="62" t="s">
        <v>110</v>
      </c>
      <c r="D200" s="61">
        <v>8.61</v>
      </c>
      <c r="E200" s="60">
        <f t="shared" si="28"/>
        <v>8.61</v>
      </c>
      <c r="F200" s="61">
        <v>6.05</v>
      </c>
      <c r="G200" s="60">
        <f t="shared" si="29"/>
        <v>6.05</v>
      </c>
      <c r="H200" s="60">
        <f t="shared" si="30"/>
        <v>14.66</v>
      </c>
      <c r="I200" s="60">
        <f t="shared" si="31"/>
        <v>14.66</v>
      </c>
      <c r="J200" s="78">
        <f t="shared" si="32"/>
        <v>3.665</v>
      </c>
      <c r="K200" s="47">
        <f t="shared" si="33"/>
        <v>0.25</v>
      </c>
      <c r="L200" s="60">
        <f t="shared" si="34"/>
        <v>18.324999999999999</v>
      </c>
      <c r="M200" s="65"/>
      <c r="O200" s="16"/>
    </row>
    <row r="201" spans="1:15" ht="12.75" customHeight="1">
      <c r="A201" s="66" t="s">
        <v>400</v>
      </c>
      <c r="B201" s="61">
        <v>1</v>
      </c>
      <c r="C201" s="62" t="s">
        <v>110</v>
      </c>
      <c r="D201" s="61">
        <v>8.61</v>
      </c>
      <c r="E201" s="60">
        <f t="shared" si="28"/>
        <v>8.61</v>
      </c>
      <c r="F201" s="61">
        <v>5.09</v>
      </c>
      <c r="G201" s="60">
        <f t="shared" si="29"/>
        <v>5.09</v>
      </c>
      <c r="H201" s="60">
        <f t="shared" si="30"/>
        <v>13.7</v>
      </c>
      <c r="I201" s="60">
        <f t="shared" si="31"/>
        <v>13.7</v>
      </c>
      <c r="J201" s="78">
        <f t="shared" si="32"/>
        <v>3.4249999999999998</v>
      </c>
      <c r="K201" s="47">
        <f t="shared" si="33"/>
        <v>0.25</v>
      </c>
      <c r="L201" s="60">
        <f t="shared" si="34"/>
        <v>17.125</v>
      </c>
      <c r="M201" s="65"/>
      <c r="O201" s="16"/>
    </row>
    <row r="202" spans="1:15" ht="12.75" customHeight="1">
      <c r="A202" s="66" t="s">
        <v>401</v>
      </c>
      <c r="B202" s="61">
        <v>1</v>
      </c>
      <c r="C202" s="62" t="s">
        <v>110</v>
      </c>
      <c r="D202" s="61">
        <v>11.76</v>
      </c>
      <c r="E202" s="60">
        <f t="shared" si="28"/>
        <v>11.76</v>
      </c>
      <c r="F202" s="61">
        <v>14.6</v>
      </c>
      <c r="G202" s="60">
        <f t="shared" si="29"/>
        <v>14.6</v>
      </c>
      <c r="H202" s="60">
        <f t="shared" si="30"/>
        <v>26.36</v>
      </c>
      <c r="I202" s="60">
        <f t="shared" si="31"/>
        <v>26.36</v>
      </c>
      <c r="J202" s="78">
        <f t="shared" si="32"/>
        <v>6.59</v>
      </c>
      <c r="K202" s="47">
        <f t="shared" si="33"/>
        <v>0.25</v>
      </c>
      <c r="L202" s="60">
        <f t="shared" si="34"/>
        <v>32.950000000000003</v>
      </c>
      <c r="M202" s="65"/>
      <c r="O202" s="16"/>
    </row>
    <row r="203" spans="1:15" ht="12.75" customHeight="1">
      <c r="A203" s="66" t="s">
        <v>402</v>
      </c>
      <c r="B203" s="61">
        <v>1</v>
      </c>
      <c r="C203" s="62" t="s">
        <v>110</v>
      </c>
      <c r="D203" s="61">
        <v>12.94</v>
      </c>
      <c r="E203" s="60">
        <f t="shared" si="28"/>
        <v>12.94</v>
      </c>
      <c r="F203" s="61">
        <v>14.41</v>
      </c>
      <c r="G203" s="60">
        <f t="shared" si="29"/>
        <v>14.41</v>
      </c>
      <c r="H203" s="60">
        <f t="shared" si="30"/>
        <v>27.35</v>
      </c>
      <c r="I203" s="60">
        <f t="shared" si="31"/>
        <v>27.35</v>
      </c>
      <c r="J203" s="78">
        <f t="shared" si="32"/>
        <v>6.8375000000000004</v>
      </c>
      <c r="K203" s="47">
        <f t="shared" si="33"/>
        <v>0.25</v>
      </c>
      <c r="L203" s="60">
        <f t="shared" si="34"/>
        <v>34.1875</v>
      </c>
      <c r="M203" s="65"/>
      <c r="O203" s="16"/>
    </row>
    <row r="204" spans="1:15" ht="12.75" customHeight="1">
      <c r="A204" s="66" t="s">
        <v>403</v>
      </c>
      <c r="B204" s="61">
        <v>1</v>
      </c>
      <c r="C204" s="62" t="s">
        <v>110</v>
      </c>
      <c r="D204" s="61">
        <v>8.61</v>
      </c>
      <c r="E204" s="60">
        <f t="shared" si="28"/>
        <v>8.61</v>
      </c>
      <c r="F204" s="61">
        <v>6.05</v>
      </c>
      <c r="G204" s="60">
        <f t="shared" si="29"/>
        <v>6.05</v>
      </c>
      <c r="H204" s="60">
        <f t="shared" si="30"/>
        <v>14.66</v>
      </c>
      <c r="I204" s="60">
        <f t="shared" si="31"/>
        <v>14.66</v>
      </c>
      <c r="J204" s="78">
        <f t="shared" si="32"/>
        <v>3.665</v>
      </c>
      <c r="K204" s="47">
        <f t="shared" si="33"/>
        <v>0.25</v>
      </c>
      <c r="L204" s="60">
        <f t="shared" si="34"/>
        <v>18.324999999999999</v>
      </c>
      <c r="M204" s="65"/>
      <c r="O204" s="16"/>
    </row>
    <row r="205" spans="1:15" ht="12.75" customHeight="1">
      <c r="A205" s="64" t="s">
        <v>0</v>
      </c>
      <c r="B205" s="61"/>
      <c r="C205" s="62"/>
      <c r="D205" s="61"/>
      <c r="E205" s="60">
        <f t="shared" si="28"/>
        <v>0</v>
      </c>
      <c r="F205" s="61"/>
      <c r="G205" s="60">
        <f t="shared" si="29"/>
        <v>0</v>
      </c>
      <c r="H205" s="60">
        <f t="shared" si="30"/>
        <v>0</v>
      </c>
      <c r="I205" s="60">
        <f t="shared" si="31"/>
        <v>0</v>
      </c>
      <c r="J205" s="78">
        <f t="shared" si="32"/>
        <v>0</v>
      </c>
      <c r="K205" s="47">
        <f t="shared" si="33"/>
        <v>0.25</v>
      </c>
      <c r="L205" s="60">
        <f t="shared" si="34"/>
        <v>0</v>
      </c>
      <c r="M205" s="65"/>
      <c r="O205" s="16"/>
    </row>
    <row r="206" spans="1:15" ht="12.75" customHeight="1">
      <c r="A206" s="66" t="s">
        <v>404</v>
      </c>
      <c r="B206" s="61">
        <v>1</v>
      </c>
      <c r="C206" s="62" t="s">
        <v>110</v>
      </c>
      <c r="D206" s="61">
        <v>10.77</v>
      </c>
      <c r="E206" s="60">
        <f t="shared" si="28"/>
        <v>10.77</v>
      </c>
      <c r="F206" s="61">
        <v>42.39</v>
      </c>
      <c r="G206" s="60">
        <f t="shared" si="29"/>
        <v>42.39</v>
      </c>
      <c r="H206" s="60">
        <f t="shared" si="30"/>
        <v>53.16</v>
      </c>
      <c r="I206" s="60">
        <f t="shared" si="31"/>
        <v>53.16</v>
      </c>
      <c r="J206" s="78">
        <f t="shared" si="32"/>
        <v>13.29</v>
      </c>
      <c r="K206" s="47">
        <f t="shared" si="33"/>
        <v>0.25</v>
      </c>
      <c r="L206" s="60">
        <f t="shared" si="34"/>
        <v>66.449999999999989</v>
      </c>
      <c r="M206" s="65"/>
      <c r="O206" s="16"/>
    </row>
    <row r="207" spans="1:15" ht="12.75" customHeight="1">
      <c r="A207" s="64" t="s">
        <v>268</v>
      </c>
      <c r="B207" s="61"/>
      <c r="C207" s="62"/>
      <c r="D207" s="61"/>
      <c r="E207" s="60">
        <f t="shared" si="28"/>
        <v>0</v>
      </c>
      <c r="F207" s="61"/>
      <c r="G207" s="60">
        <f t="shared" si="29"/>
        <v>0</v>
      </c>
      <c r="H207" s="60">
        <f t="shared" si="30"/>
        <v>0</v>
      </c>
      <c r="I207" s="60">
        <f t="shared" si="31"/>
        <v>0</v>
      </c>
      <c r="J207" s="78">
        <f t="shared" si="32"/>
        <v>0</v>
      </c>
      <c r="K207" s="47">
        <f t="shared" si="33"/>
        <v>0.25</v>
      </c>
      <c r="L207" s="60">
        <f t="shared" si="34"/>
        <v>0</v>
      </c>
      <c r="M207" s="65"/>
      <c r="O207" s="16"/>
    </row>
    <row r="208" spans="1:15" s="3" customFormat="1" ht="12.75" customHeight="1">
      <c r="A208" s="66" t="s">
        <v>405</v>
      </c>
      <c r="B208" s="61">
        <v>1</v>
      </c>
      <c r="C208" s="62" t="s">
        <v>110</v>
      </c>
      <c r="D208" s="61">
        <v>12.78</v>
      </c>
      <c r="E208" s="60">
        <f t="shared" si="28"/>
        <v>12.78</v>
      </c>
      <c r="F208" s="61">
        <v>48.38</v>
      </c>
      <c r="G208" s="60">
        <f t="shared" si="29"/>
        <v>48.38</v>
      </c>
      <c r="H208" s="60">
        <f t="shared" si="30"/>
        <v>61.160000000000004</v>
      </c>
      <c r="I208" s="60">
        <f t="shared" si="31"/>
        <v>61.160000000000004</v>
      </c>
      <c r="J208" s="78">
        <f t="shared" si="32"/>
        <v>15.290000000000001</v>
      </c>
      <c r="K208" s="47">
        <f t="shared" si="33"/>
        <v>0.25</v>
      </c>
      <c r="L208" s="60">
        <f t="shared" si="34"/>
        <v>76.45</v>
      </c>
      <c r="M208" s="65"/>
      <c r="O208" s="17"/>
    </row>
    <row r="209" spans="1:13" ht="12.75" customHeight="1">
      <c r="A209" s="64" t="s">
        <v>269</v>
      </c>
      <c r="B209" s="61"/>
      <c r="C209" s="62"/>
      <c r="D209" s="61"/>
      <c r="E209" s="60">
        <f t="shared" si="28"/>
        <v>0</v>
      </c>
      <c r="F209" s="61"/>
      <c r="G209" s="60">
        <f t="shared" si="29"/>
        <v>0</v>
      </c>
      <c r="H209" s="60">
        <f t="shared" si="30"/>
        <v>0</v>
      </c>
      <c r="I209" s="60">
        <f t="shared" si="31"/>
        <v>0</v>
      </c>
      <c r="J209" s="78">
        <f t="shared" si="32"/>
        <v>0</v>
      </c>
      <c r="K209" s="47">
        <f t="shared" si="33"/>
        <v>0.25</v>
      </c>
      <c r="L209" s="60">
        <f t="shared" si="34"/>
        <v>0</v>
      </c>
      <c r="M209" s="65"/>
    </row>
    <row r="210" spans="1:13" ht="12.75" customHeight="1">
      <c r="A210" s="66" t="s">
        <v>270</v>
      </c>
      <c r="B210" s="61">
        <v>1</v>
      </c>
      <c r="C210" s="62" t="s">
        <v>110</v>
      </c>
      <c r="D210" s="61">
        <v>14.33</v>
      </c>
      <c r="E210" s="60">
        <f t="shared" si="28"/>
        <v>14.33</v>
      </c>
      <c r="F210" s="61">
        <v>127.21</v>
      </c>
      <c r="G210" s="60">
        <f t="shared" si="29"/>
        <v>127.21</v>
      </c>
      <c r="H210" s="60">
        <f t="shared" si="30"/>
        <v>141.54</v>
      </c>
      <c r="I210" s="60">
        <f t="shared" si="31"/>
        <v>141.54</v>
      </c>
      <c r="J210" s="78">
        <f t="shared" si="32"/>
        <v>35.384999999999998</v>
      </c>
      <c r="K210" s="47">
        <f t="shared" si="33"/>
        <v>0.25</v>
      </c>
      <c r="L210" s="60">
        <f t="shared" si="34"/>
        <v>176.92499999999998</v>
      </c>
      <c r="M210" s="65"/>
    </row>
    <row r="211" spans="1:13" ht="12.75" customHeight="1">
      <c r="A211" s="66" t="s">
        <v>1</v>
      </c>
      <c r="B211" s="61">
        <v>1</v>
      </c>
      <c r="C211" s="62" t="s">
        <v>110</v>
      </c>
      <c r="D211" s="61">
        <v>14.33</v>
      </c>
      <c r="E211" s="60">
        <f t="shared" si="28"/>
        <v>14.33</v>
      </c>
      <c r="F211" s="61">
        <v>150.65</v>
      </c>
      <c r="G211" s="60">
        <f t="shared" si="29"/>
        <v>150.65</v>
      </c>
      <c r="H211" s="60">
        <f t="shared" si="30"/>
        <v>164.98000000000002</v>
      </c>
      <c r="I211" s="60">
        <f t="shared" si="31"/>
        <v>164.98000000000002</v>
      </c>
      <c r="J211" s="78">
        <f t="shared" si="32"/>
        <v>41.245000000000005</v>
      </c>
      <c r="K211" s="47">
        <f t="shared" si="33"/>
        <v>0.25</v>
      </c>
      <c r="L211" s="60">
        <f t="shared" si="34"/>
        <v>206.22500000000002</v>
      </c>
      <c r="M211" s="65"/>
    </row>
    <row r="212" spans="1:13" ht="12.75" customHeight="1">
      <c r="A212" s="64" t="s">
        <v>271</v>
      </c>
      <c r="B212" s="61"/>
      <c r="C212" s="62"/>
      <c r="D212" s="61"/>
      <c r="E212" s="60">
        <f t="shared" si="28"/>
        <v>0</v>
      </c>
      <c r="F212" s="61"/>
      <c r="G212" s="60">
        <f t="shared" si="29"/>
        <v>0</v>
      </c>
      <c r="H212" s="60">
        <f t="shared" si="30"/>
        <v>0</v>
      </c>
      <c r="I212" s="60">
        <f t="shared" si="31"/>
        <v>0</v>
      </c>
      <c r="J212" s="78">
        <f t="shared" si="32"/>
        <v>0</v>
      </c>
      <c r="K212" s="47">
        <f t="shared" si="33"/>
        <v>0.25</v>
      </c>
      <c r="L212" s="60">
        <f t="shared" si="34"/>
        <v>0</v>
      </c>
      <c r="M212" s="65"/>
    </row>
    <row r="213" spans="1:13" ht="12.75" customHeight="1">
      <c r="A213" s="64" t="s">
        <v>272</v>
      </c>
      <c r="B213" s="58"/>
      <c r="C213" s="59"/>
      <c r="D213" s="58"/>
      <c r="E213" s="60">
        <f t="shared" si="28"/>
        <v>0</v>
      </c>
      <c r="F213" s="58"/>
      <c r="G213" s="60">
        <f t="shared" si="29"/>
        <v>0</v>
      </c>
      <c r="H213" s="60">
        <f t="shared" si="30"/>
        <v>0</v>
      </c>
      <c r="I213" s="60">
        <f t="shared" si="31"/>
        <v>0</v>
      </c>
      <c r="J213" s="78">
        <f t="shared" si="32"/>
        <v>0</v>
      </c>
      <c r="K213" s="47">
        <f t="shared" si="33"/>
        <v>0.25</v>
      </c>
      <c r="L213" s="60">
        <f t="shared" si="34"/>
        <v>0</v>
      </c>
      <c r="M213" s="65"/>
    </row>
    <row r="214" spans="1:13" ht="12.75" customHeight="1">
      <c r="A214" s="66" t="s">
        <v>406</v>
      </c>
      <c r="B214" s="61">
        <v>6</v>
      </c>
      <c r="C214" s="62" t="s">
        <v>106</v>
      </c>
      <c r="D214" s="61">
        <v>16.46</v>
      </c>
      <c r="E214" s="60">
        <f t="shared" si="28"/>
        <v>98.76</v>
      </c>
      <c r="F214" s="61">
        <v>23.85</v>
      </c>
      <c r="G214" s="60">
        <f t="shared" si="29"/>
        <v>143.10000000000002</v>
      </c>
      <c r="H214" s="60">
        <f t="shared" si="30"/>
        <v>40.31</v>
      </c>
      <c r="I214" s="60">
        <f t="shared" si="31"/>
        <v>241.86</v>
      </c>
      <c r="J214" s="78">
        <f t="shared" si="32"/>
        <v>60.465000000000003</v>
      </c>
      <c r="K214" s="47">
        <f t="shared" si="33"/>
        <v>0.25</v>
      </c>
      <c r="L214" s="60">
        <f t="shared" si="34"/>
        <v>302.32500000000005</v>
      </c>
      <c r="M214" s="65"/>
    </row>
    <row r="215" spans="1:13" ht="12.75" customHeight="1">
      <c r="A215" s="66" t="s">
        <v>407</v>
      </c>
      <c r="B215" s="61">
        <v>1</v>
      </c>
      <c r="C215" s="62" t="s">
        <v>110</v>
      </c>
      <c r="D215" s="61">
        <v>16.46</v>
      </c>
      <c r="E215" s="60">
        <f t="shared" si="28"/>
        <v>16.46</v>
      </c>
      <c r="F215" s="61">
        <v>36.44</v>
      </c>
      <c r="G215" s="60">
        <f t="shared" si="29"/>
        <v>36.44</v>
      </c>
      <c r="H215" s="60">
        <f t="shared" si="30"/>
        <v>52.9</v>
      </c>
      <c r="I215" s="60">
        <f t="shared" si="31"/>
        <v>52.9</v>
      </c>
      <c r="J215" s="78">
        <f t="shared" si="32"/>
        <v>13.225</v>
      </c>
      <c r="K215" s="47">
        <f t="shared" si="33"/>
        <v>0.25</v>
      </c>
      <c r="L215" s="60">
        <f t="shared" si="34"/>
        <v>66.125</v>
      </c>
      <c r="M215" s="65"/>
    </row>
    <row r="216" spans="1:13" ht="12.75" customHeight="1">
      <c r="A216" s="57" t="s">
        <v>77</v>
      </c>
      <c r="B216" s="18"/>
      <c r="C216" s="46"/>
      <c r="D216" s="18"/>
      <c r="E216" s="18"/>
      <c r="F216" s="19"/>
      <c r="G216" s="18"/>
      <c r="H216" s="18"/>
      <c r="I216" s="18"/>
      <c r="J216" s="76"/>
      <c r="K216" s="79"/>
      <c r="L216" s="18"/>
      <c r="M216" s="63">
        <f>SUM(L217:L222)</f>
        <v>9825.0542499999992</v>
      </c>
    </row>
    <row r="217" spans="1:13" ht="12.75" customHeight="1">
      <c r="A217" s="64" t="s">
        <v>274</v>
      </c>
      <c r="B217" s="61"/>
      <c r="C217" s="62"/>
      <c r="D217" s="61"/>
      <c r="E217" s="60">
        <f t="shared" ref="E217:E272" si="35">D217*B217</f>
        <v>0</v>
      </c>
      <c r="F217" s="61"/>
      <c r="G217" s="60">
        <f t="shared" ref="G217:G272" si="36">F217*B217</f>
        <v>0</v>
      </c>
      <c r="H217" s="60">
        <f t="shared" ref="H217:H272" si="37">+D217+F217</f>
        <v>0</v>
      </c>
      <c r="I217" s="60">
        <f t="shared" ref="I217:I272" si="38">E217+G217</f>
        <v>0</v>
      </c>
      <c r="J217" s="78">
        <f t="shared" ref="J217:J272" si="39">K217*I217</f>
        <v>0</v>
      </c>
      <c r="K217" s="47">
        <f t="shared" ref="K217:K272" si="40">$K$12</f>
        <v>0.25</v>
      </c>
      <c r="L217" s="60">
        <f t="shared" ref="L217:L272" si="41">I217+J217</f>
        <v>0</v>
      </c>
      <c r="M217" s="65"/>
    </row>
    <row r="218" spans="1:13" ht="12.75" customHeight="1">
      <c r="A218" s="64" t="s">
        <v>275</v>
      </c>
      <c r="B218" s="58"/>
      <c r="C218" s="59"/>
      <c r="D218" s="58"/>
      <c r="E218" s="60">
        <f t="shared" si="35"/>
        <v>0</v>
      </c>
      <c r="F218" s="58"/>
      <c r="G218" s="60">
        <f t="shared" si="36"/>
        <v>0</v>
      </c>
      <c r="H218" s="60">
        <f t="shared" si="37"/>
        <v>0</v>
      </c>
      <c r="I218" s="60">
        <f t="shared" si="38"/>
        <v>0</v>
      </c>
      <c r="J218" s="78">
        <f t="shared" si="39"/>
        <v>0</v>
      </c>
      <c r="K218" s="47">
        <f t="shared" si="40"/>
        <v>0.25</v>
      </c>
      <c r="L218" s="60">
        <f t="shared" si="41"/>
        <v>0</v>
      </c>
      <c r="M218" s="65"/>
    </row>
    <row r="219" spans="1:13" ht="12.75" customHeight="1">
      <c r="A219" s="66" t="s">
        <v>276</v>
      </c>
      <c r="B219" s="61">
        <v>15.9</v>
      </c>
      <c r="C219" s="62" t="s">
        <v>90</v>
      </c>
      <c r="D219" s="61">
        <v>7.44</v>
      </c>
      <c r="E219" s="60">
        <f t="shared" si="35"/>
        <v>118.29600000000001</v>
      </c>
      <c r="F219" s="61">
        <v>28.35</v>
      </c>
      <c r="G219" s="60">
        <f t="shared" si="36"/>
        <v>450.76500000000004</v>
      </c>
      <c r="H219" s="60">
        <f t="shared" si="37"/>
        <v>35.79</v>
      </c>
      <c r="I219" s="60">
        <f t="shared" si="38"/>
        <v>569.06100000000004</v>
      </c>
      <c r="J219" s="78">
        <f t="shared" si="39"/>
        <v>142.26525000000001</v>
      </c>
      <c r="K219" s="47">
        <f t="shared" si="40"/>
        <v>0.25</v>
      </c>
      <c r="L219" s="60">
        <f t="shared" si="41"/>
        <v>711.32625000000007</v>
      </c>
      <c r="M219" s="65"/>
    </row>
    <row r="220" spans="1:13" ht="12.75" customHeight="1">
      <c r="A220" s="64" t="s">
        <v>277</v>
      </c>
      <c r="B220" s="61"/>
      <c r="C220" s="62"/>
      <c r="D220" s="61"/>
      <c r="E220" s="60">
        <f t="shared" si="35"/>
        <v>0</v>
      </c>
      <c r="F220" s="61"/>
      <c r="G220" s="60">
        <f t="shared" si="36"/>
        <v>0</v>
      </c>
      <c r="H220" s="60">
        <f t="shared" si="37"/>
        <v>0</v>
      </c>
      <c r="I220" s="60">
        <f t="shared" si="38"/>
        <v>0</v>
      </c>
      <c r="J220" s="78">
        <f t="shared" si="39"/>
        <v>0</v>
      </c>
      <c r="K220" s="47">
        <f t="shared" si="40"/>
        <v>0.25</v>
      </c>
      <c r="L220" s="60">
        <f t="shared" si="41"/>
        <v>0</v>
      </c>
      <c r="M220" s="65"/>
    </row>
    <row r="221" spans="1:13" ht="12.75" customHeight="1">
      <c r="A221" s="64" t="s">
        <v>755</v>
      </c>
      <c r="B221" s="61"/>
      <c r="C221" s="62"/>
      <c r="D221" s="61"/>
      <c r="E221" s="60">
        <f t="shared" si="35"/>
        <v>0</v>
      </c>
      <c r="F221" s="61"/>
      <c r="G221" s="60">
        <f t="shared" si="36"/>
        <v>0</v>
      </c>
      <c r="H221" s="60">
        <f t="shared" si="37"/>
        <v>0</v>
      </c>
      <c r="I221" s="60">
        <f t="shared" si="38"/>
        <v>0</v>
      </c>
      <c r="J221" s="78">
        <f t="shared" si="39"/>
        <v>0</v>
      </c>
      <c r="K221" s="47">
        <f t="shared" si="40"/>
        <v>0.25</v>
      </c>
      <c r="L221" s="60">
        <f t="shared" si="41"/>
        <v>0</v>
      </c>
      <c r="M221" s="65"/>
    </row>
    <row r="222" spans="1:13" s="3" customFormat="1" ht="15" customHeight="1">
      <c r="A222" s="66" t="s">
        <v>279</v>
      </c>
      <c r="B222" s="61">
        <v>133.12</v>
      </c>
      <c r="C222" s="62" t="s">
        <v>90</v>
      </c>
      <c r="D222" s="61">
        <v>14.52</v>
      </c>
      <c r="E222" s="60">
        <f t="shared" si="35"/>
        <v>1932.9023999999999</v>
      </c>
      <c r="F222" s="61">
        <v>40.25</v>
      </c>
      <c r="G222" s="60">
        <f t="shared" si="36"/>
        <v>5358.08</v>
      </c>
      <c r="H222" s="60">
        <f t="shared" si="37"/>
        <v>54.769999999999996</v>
      </c>
      <c r="I222" s="60">
        <f t="shared" si="38"/>
        <v>7290.9823999999999</v>
      </c>
      <c r="J222" s="78">
        <f t="shared" si="39"/>
        <v>1822.7456</v>
      </c>
      <c r="K222" s="47">
        <f t="shared" si="40"/>
        <v>0.25</v>
      </c>
      <c r="L222" s="60">
        <f t="shared" si="41"/>
        <v>9113.7279999999992</v>
      </c>
    </row>
    <row r="223" spans="1:13" ht="12.75" customHeight="1">
      <c r="A223" s="57" t="s">
        <v>78</v>
      </c>
      <c r="B223" s="18"/>
      <c r="C223" s="46"/>
      <c r="D223" s="18"/>
      <c r="E223" s="18"/>
      <c r="F223" s="19"/>
      <c r="G223" s="18"/>
      <c r="H223" s="18"/>
      <c r="I223" s="18"/>
      <c r="J223" s="76"/>
      <c r="K223" s="79"/>
      <c r="L223" s="18"/>
      <c r="M223" s="63">
        <f>SUM(L224:L236)</f>
        <v>1537.675</v>
      </c>
    </row>
    <row r="224" spans="1:13" ht="12.75" customHeight="1">
      <c r="A224" s="64" t="s">
        <v>280</v>
      </c>
      <c r="B224" s="58"/>
      <c r="C224" s="59"/>
      <c r="D224" s="58"/>
      <c r="E224" s="60">
        <f t="shared" si="35"/>
        <v>0</v>
      </c>
      <c r="F224" s="58"/>
      <c r="G224" s="60">
        <f t="shared" si="36"/>
        <v>0</v>
      </c>
      <c r="H224" s="60">
        <f t="shared" si="37"/>
        <v>0</v>
      </c>
      <c r="I224" s="60">
        <f t="shared" si="38"/>
        <v>0</v>
      </c>
      <c r="J224" s="78">
        <f t="shared" si="39"/>
        <v>0</v>
      </c>
      <c r="K224" s="47">
        <f t="shared" si="40"/>
        <v>0.25</v>
      </c>
      <c r="L224" s="60">
        <f t="shared" si="41"/>
        <v>0</v>
      </c>
      <c r="M224" s="65"/>
    </row>
    <row r="225" spans="1:13" ht="12.75" customHeight="1">
      <c r="A225" s="66" t="s">
        <v>281</v>
      </c>
      <c r="B225" s="61">
        <v>2</v>
      </c>
      <c r="C225" s="62" t="s">
        <v>110</v>
      </c>
      <c r="D225" s="61">
        <v>8.26</v>
      </c>
      <c r="E225" s="60">
        <f t="shared" si="35"/>
        <v>16.52</v>
      </c>
      <c r="F225" s="61">
        <v>147</v>
      </c>
      <c r="G225" s="60">
        <f t="shared" si="36"/>
        <v>294</v>
      </c>
      <c r="H225" s="60">
        <f t="shared" si="37"/>
        <v>155.26</v>
      </c>
      <c r="I225" s="60">
        <f t="shared" si="38"/>
        <v>310.52</v>
      </c>
      <c r="J225" s="78">
        <f t="shared" si="39"/>
        <v>77.63</v>
      </c>
      <c r="K225" s="47">
        <f t="shared" si="40"/>
        <v>0.25</v>
      </c>
      <c r="L225" s="60">
        <f t="shared" si="41"/>
        <v>388.15</v>
      </c>
      <c r="M225" s="65"/>
    </row>
    <row r="226" spans="1:13" ht="12.75" customHeight="1">
      <c r="A226" s="64" t="s">
        <v>282</v>
      </c>
      <c r="B226" s="58"/>
      <c r="C226" s="59"/>
      <c r="D226" s="58"/>
      <c r="E226" s="60">
        <f t="shared" si="35"/>
        <v>0</v>
      </c>
      <c r="F226" s="58"/>
      <c r="G226" s="60">
        <f t="shared" si="36"/>
        <v>0</v>
      </c>
      <c r="H226" s="60">
        <f t="shared" si="37"/>
        <v>0</v>
      </c>
      <c r="I226" s="60">
        <f t="shared" si="38"/>
        <v>0</v>
      </c>
      <c r="J226" s="78">
        <f t="shared" si="39"/>
        <v>0</v>
      </c>
      <c r="K226" s="47">
        <f t="shared" si="40"/>
        <v>0.25</v>
      </c>
      <c r="L226" s="60">
        <f t="shared" si="41"/>
        <v>0</v>
      </c>
      <c r="M226" s="67"/>
    </row>
    <row r="227" spans="1:13" ht="12.75" customHeight="1">
      <c r="A227" s="66" t="s">
        <v>408</v>
      </c>
      <c r="B227" s="61">
        <v>2</v>
      </c>
      <c r="C227" s="62" t="s">
        <v>110</v>
      </c>
      <c r="D227" s="61">
        <v>18.38</v>
      </c>
      <c r="E227" s="60">
        <f t="shared" si="35"/>
        <v>36.76</v>
      </c>
      <c r="F227" s="61">
        <v>290</v>
      </c>
      <c r="G227" s="60">
        <f t="shared" si="36"/>
        <v>580</v>
      </c>
      <c r="H227" s="60">
        <f t="shared" si="37"/>
        <v>308.38</v>
      </c>
      <c r="I227" s="60">
        <f t="shared" si="38"/>
        <v>616.76</v>
      </c>
      <c r="J227" s="78">
        <f t="shared" si="39"/>
        <v>154.19</v>
      </c>
      <c r="K227" s="47">
        <f t="shared" si="40"/>
        <v>0.25</v>
      </c>
      <c r="L227" s="60">
        <f t="shared" si="41"/>
        <v>770.95</v>
      </c>
      <c r="M227" s="65"/>
    </row>
    <row r="228" spans="1:13" ht="12.75" customHeight="1">
      <c r="A228" s="66" t="s">
        <v>409</v>
      </c>
      <c r="B228" s="61">
        <v>2</v>
      </c>
      <c r="C228" s="62" t="s">
        <v>110</v>
      </c>
      <c r="D228" s="61">
        <v>18.38</v>
      </c>
      <c r="E228" s="60">
        <f t="shared" si="35"/>
        <v>36.76</v>
      </c>
      <c r="F228" s="61">
        <v>32</v>
      </c>
      <c r="G228" s="60">
        <f t="shared" si="36"/>
        <v>64</v>
      </c>
      <c r="H228" s="60">
        <f t="shared" si="37"/>
        <v>50.379999999999995</v>
      </c>
      <c r="I228" s="60">
        <f t="shared" si="38"/>
        <v>100.75999999999999</v>
      </c>
      <c r="J228" s="78">
        <f t="shared" si="39"/>
        <v>25.189999999999998</v>
      </c>
      <c r="K228" s="47">
        <f t="shared" si="40"/>
        <v>0.25</v>
      </c>
      <c r="L228" s="60">
        <f t="shared" si="41"/>
        <v>125.94999999999999</v>
      </c>
      <c r="M228" s="65"/>
    </row>
    <row r="229" spans="1:13" s="3" customFormat="1" ht="15" customHeight="1">
      <c r="A229" s="64" t="s">
        <v>283</v>
      </c>
      <c r="B229" s="58"/>
      <c r="C229" s="59"/>
      <c r="D229" s="58"/>
      <c r="E229" s="60">
        <f t="shared" si="35"/>
        <v>0</v>
      </c>
      <c r="F229" s="58"/>
      <c r="G229" s="60">
        <f t="shared" si="36"/>
        <v>0</v>
      </c>
      <c r="H229" s="60">
        <f t="shared" si="37"/>
        <v>0</v>
      </c>
      <c r="I229" s="60">
        <f t="shared" si="38"/>
        <v>0</v>
      </c>
      <c r="J229" s="78">
        <f t="shared" si="39"/>
        <v>0</v>
      </c>
      <c r="K229" s="47">
        <f t="shared" si="40"/>
        <v>0.25</v>
      </c>
      <c r="L229" s="60">
        <f t="shared" si="41"/>
        <v>0</v>
      </c>
    </row>
    <row r="230" spans="1:13" ht="12.75" customHeight="1">
      <c r="A230" s="64" t="s">
        <v>285</v>
      </c>
      <c r="B230" s="58"/>
      <c r="C230" s="59"/>
      <c r="D230" s="58"/>
      <c r="E230" s="60">
        <f t="shared" si="35"/>
        <v>0</v>
      </c>
      <c r="F230" s="58"/>
      <c r="G230" s="60">
        <f t="shared" si="36"/>
        <v>0</v>
      </c>
      <c r="H230" s="60">
        <f t="shared" si="37"/>
        <v>0</v>
      </c>
      <c r="I230" s="60">
        <f t="shared" si="38"/>
        <v>0</v>
      </c>
      <c r="J230" s="78">
        <f t="shared" si="39"/>
        <v>0</v>
      </c>
      <c r="K230" s="47">
        <f t="shared" si="40"/>
        <v>0.25</v>
      </c>
      <c r="L230" s="60">
        <f t="shared" si="41"/>
        <v>0</v>
      </c>
      <c r="M230" s="65"/>
    </row>
    <row r="231" spans="1:13" ht="12.75" customHeight="1">
      <c r="A231" s="66" t="s">
        <v>286</v>
      </c>
      <c r="B231" s="61">
        <v>2</v>
      </c>
      <c r="C231" s="62" t="s">
        <v>110</v>
      </c>
      <c r="D231" s="61">
        <v>7.82</v>
      </c>
      <c r="E231" s="60">
        <f t="shared" si="35"/>
        <v>15.64</v>
      </c>
      <c r="F231" s="61">
        <v>12</v>
      </c>
      <c r="G231" s="60">
        <f t="shared" si="36"/>
        <v>24</v>
      </c>
      <c r="H231" s="60">
        <f t="shared" si="37"/>
        <v>19.82</v>
      </c>
      <c r="I231" s="60">
        <f t="shared" si="38"/>
        <v>39.64</v>
      </c>
      <c r="J231" s="78">
        <f t="shared" si="39"/>
        <v>9.91</v>
      </c>
      <c r="K231" s="47">
        <f t="shared" si="40"/>
        <v>0.25</v>
      </c>
      <c r="L231" s="60">
        <f t="shared" si="41"/>
        <v>49.55</v>
      </c>
      <c r="M231" s="65"/>
    </row>
    <row r="232" spans="1:13" ht="12.75" customHeight="1">
      <c r="A232" s="64" t="s">
        <v>2</v>
      </c>
      <c r="B232" s="58"/>
      <c r="C232" s="59"/>
      <c r="D232" s="58"/>
      <c r="E232" s="60">
        <f t="shared" si="35"/>
        <v>0</v>
      </c>
      <c r="F232" s="58"/>
      <c r="G232" s="60">
        <f t="shared" si="36"/>
        <v>0</v>
      </c>
      <c r="H232" s="60">
        <f t="shared" si="37"/>
        <v>0</v>
      </c>
      <c r="I232" s="60">
        <f t="shared" si="38"/>
        <v>0</v>
      </c>
      <c r="J232" s="78">
        <f t="shared" si="39"/>
        <v>0</v>
      </c>
      <c r="K232" s="47">
        <f t="shared" si="40"/>
        <v>0.25</v>
      </c>
      <c r="L232" s="60">
        <f t="shared" si="41"/>
        <v>0</v>
      </c>
      <c r="M232" s="65"/>
    </row>
    <row r="233" spans="1:13" ht="12.75" customHeight="1">
      <c r="A233" s="66" t="s">
        <v>287</v>
      </c>
      <c r="B233" s="61">
        <v>2</v>
      </c>
      <c r="C233" s="62" t="s">
        <v>110</v>
      </c>
      <c r="D233" s="61">
        <v>7.82</v>
      </c>
      <c r="E233" s="60">
        <f t="shared" si="35"/>
        <v>15.64</v>
      </c>
      <c r="F233" s="61">
        <v>12</v>
      </c>
      <c r="G233" s="60">
        <f t="shared" si="36"/>
        <v>24</v>
      </c>
      <c r="H233" s="60">
        <f t="shared" si="37"/>
        <v>19.82</v>
      </c>
      <c r="I233" s="60">
        <f t="shared" si="38"/>
        <v>39.64</v>
      </c>
      <c r="J233" s="78">
        <f t="shared" si="39"/>
        <v>9.91</v>
      </c>
      <c r="K233" s="47">
        <f t="shared" si="40"/>
        <v>0.25</v>
      </c>
      <c r="L233" s="60">
        <f t="shared" si="41"/>
        <v>49.55</v>
      </c>
      <c r="M233" s="67"/>
    </row>
    <row r="234" spans="1:13" ht="12.75" customHeight="1">
      <c r="A234" s="64" t="s">
        <v>410</v>
      </c>
      <c r="B234" s="58"/>
      <c r="C234" s="59"/>
      <c r="D234" s="58"/>
      <c r="E234" s="60">
        <f t="shared" si="35"/>
        <v>0</v>
      </c>
      <c r="F234" s="58"/>
      <c r="G234" s="60">
        <f t="shared" si="36"/>
        <v>0</v>
      </c>
      <c r="H234" s="60">
        <f t="shared" si="37"/>
        <v>0</v>
      </c>
      <c r="I234" s="60">
        <f t="shared" si="38"/>
        <v>0</v>
      </c>
      <c r="J234" s="78">
        <f t="shared" si="39"/>
        <v>0</v>
      </c>
      <c r="K234" s="47">
        <f t="shared" si="40"/>
        <v>0.25</v>
      </c>
      <c r="L234" s="60">
        <f t="shared" si="41"/>
        <v>0</v>
      </c>
      <c r="M234" s="65"/>
    </row>
    <row r="235" spans="1:13" ht="12.75" customHeight="1">
      <c r="A235" s="66" t="s">
        <v>411</v>
      </c>
      <c r="B235" s="61">
        <v>2</v>
      </c>
      <c r="C235" s="62" t="s">
        <v>90</v>
      </c>
      <c r="D235" s="61">
        <v>17.3</v>
      </c>
      <c r="E235" s="60">
        <f t="shared" si="35"/>
        <v>34.6</v>
      </c>
      <c r="F235" s="61">
        <v>21.96</v>
      </c>
      <c r="G235" s="60">
        <f t="shared" si="36"/>
        <v>43.92</v>
      </c>
      <c r="H235" s="60">
        <f t="shared" si="37"/>
        <v>39.260000000000005</v>
      </c>
      <c r="I235" s="60">
        <f t="shared" si="38"/>
        <v>78.52000000000001</v>
      </c>
      <c r="J235" s="78">
        <f t="shared" si="39"/>
        <v>19.630000000000003</v>
      </c>
      <c r="K235" s="47">
        <f t="shared" si="40"/>
        <v>0.25</v>
      </c>
      <c r="L235" s="60">
        <f t="shared" si="41"/>
        <v>98.15</v>
      </c>
      <c r="M235" s="65"/>
    </row>
    <row r="236" spans="1:13" ht="12.75" customHeight="1">
      <c r="A236" s="66" t="s">
        <v>412</v>
      </c>
      <c r="B236" s="61">
        <v>2</v>
      </c>
      <c r="C236" s="62" t="s">
        <v>90</v>
      </c>
      <c r="D236" s="61">
        <v>10.37</v>
      </c>
      <c r="E236" s="60">
        <f t="shared" si="35"/>
        <v>20.74</v>
      </c>
      <c r="F236" s="61">
        <v>11.78</v>
      </c>
      <c r="G236" s="60">
        <f t="shared" si="36"/>
        <v>23.56</v>
      </c>
      <c r="H236" s="60">
        <f t="shared" si="37"/>
        <v>22.15</v>
      </c>
      <c r="I236" s="60">
        <f t="shared" si="38"/>
        <v>44.3</v>
      </c>
      <c r="J236" s="78">
        <f t="shared" si="39"/>
        <v>11.074999999999999</v>
      </c>
      <c r="K236" s="47">
        <f t="shared" si="40"/>
        <v>0.25</v>
      </c>
      <c r="L236" s="60">
        <f t="shared" si="41"/>
        <v>55.375</v>
      </c>
      <c r="M236" s="65"/>
    </row>
    <row r="237" spans="1:13" ht="12.75" customHeight="1">
      <c r="A237" s="57" t="s">
        <v>79</v>
      </c>
      <c r="B237" s="18"/>
      <c r="C237" s="46"/>
      <c r="D237" s="18"/>
      <c r="E237" s="18"/>
      <c r="F237" s="19"/>
      <c r="G237" s="18"/>
      <c r="H237" s="18"/>
      <c r="I237" s="18"/>
      <c r="J237" s="76"/>
      <c r="K237" s="79"/>
      <c r="L237" s="18"/>
      <c r="M237" s="63">
        <f>SUM(L238:L247)</f>
        <v>5918.2567500000005</v>
      </c>
    </row>
    <row r="238" spans="1:13" ht="12.75" customHeight="1">
      <c r="A238" s="64" t="s">
        <v>293</v>
      </c>
      <c r="B238" s="58"/>
      <c r="C238" s="59"/>
      <c r="D238" s="58"/>
      <c r="E238" s="60">
        <f t="shared" si="35"/>
        <v>0</v>
      </c>
      <c r="F238" s="58"/>
      <c r="G238" s="60">
        <f t="shared" si="36"/>
        <v>0</v>
      </c>
      <c r="H238" s="60">
        <f t="shared" si="37"/>
        <v>0</v>
      </c>
      <c r="I238" s="60">
        <f t="shared" si="38"/>
        <v>0</v>
      </c>
      <c r="J238" s="78">
        <f t="shared" si="39"/>
        <v>0</v>
      </c>
      <c r="K238" s="47">
        <f t="shared" si="40"/>
        <v>0.25</v>
      </c>
      <c r="L238" s="60">
        <f t="shared" si="41"/>
        <v>0</v>
      </c>
      <c r="M238" s="65"/>
    </row>
    <row r="239" spans="1:13" ht="12.75" customHeight="1">
      <c r="A239" s="64" t="s">
        <v>294</v>
      </c>
      <c r="B239" s="61"/>
      <c r="C239" s="62"/>
      <c r="D239" s="61"/>
      <c r="E239" s="60">
        <f t="shared" si="35"/>
        <v>0</v>
      </c>
      <c r="F239" s="61"/>
      <c r="G239" s="60">
        <f t="shared" si="36"/>
        <v>0</v>
      </c>
      <c r="H239" s="60">
        <f t="shared" si="37"/>
        <v>0</v>
      </c>
      <c r="I239" s="60">
        <f t="shared" si="38"/>
        <v>0</v>
      </c>
      <c r="J239" s="78">
        <f t="shared" si="39"/>
        <v>0</v>
      </c>
      <c r="K239" s="47">
        <f t="shared" si="40"/>
        <v>0.25</v>
      </c>
      <c r="L239" s="60">
        <f t="shared" si="41"/>
        <v>0</v>
      </c>
      <c r="M239" s="65"/>
    </row>
    <row r="240" spans="1:13" ht="12.75" customHeight="1">
      <c r="A240" s="66" t="s">
        <v>295</v>
      </c>
      <c r="B240" s="61">
        <v>186.72</v>
      </c>
      <c r="C240" s="62" t="s">
        <v>90</v>
      </c>
      <c r="D240" s="61">
        <v>3.29</v>
      </c>
      <c r="E240" s="60">
        <f t="shared" si="35"/>
        <v>614.30880000000002</v>
      </c>
      <c r="F240" s="61">
        <v>1.85</v>
      </c>
      <c r="G240" s="60">
        <f t="shared" si="36"/>
        <v>345.43200000000002</v>
      </c>
      <c r="H240" s="60">
        <f t="shared" si="37"/>
        <v>5.1400000000000006</v>
      </c>
      <c r="I240" s="60">
        <f t="shared" si="38"/>
        <v>959.74080000000004</v>
      </c>
      <c r="J240" s="78">
        <f t="shared" si="39"/>
        <v>239.93520000000001</v>
      </c>
      <c r="K240" s="47">
        <f t="shared" si="40"/>
        <v>0.25</v>
      </c>
      <c r="L240" s="60">
        <f t="shared" si="41"/>
        <v>1199.6759999999999</v>
      </c>
      <c r="M240" s="65"/>
    </row>
    <row r="241" spans="1:13" ht="12.75" customHeight="1">
      <c r="A241" s="64" t="s">
        <v>296</v>
      </c>
      <c r="B241" s="61"/>
      <c r="C241" s="62"/>
      <c r="D241" s="61"/>
      <c r="E241" s="60">
        <f t="shared" si="35"/>
        <v>0</v>
      </c>
      <c r="F241" s="61"/>
      <c r="G241" s="60">
        <f t="shared" si="36"/>
        <v>0</v>
      </c>
      <c r="H241" s="60">
        <f t="shared" si="37"/>
        <v>0</v>
      </c>
      <c r="I241" s="60">
        <f t="shared" si="38"/>
        <v>0</v>
      </c>
      <c r="J241" s="78">
        <f t="shared" si="39"/>
        <v>0</v>
      </c>
      <c r="K241" s="47">
        <f t="shared" si="40"/>
        <v>0.25</v>
      </c>
      <c r="L241" s="60">
        <f t="shared" si="41"/>
        <v>0</v>
      </c>
      <c r="M241" s="65"/>
    </row>
    <row r="242" spans="1:13" ht="12.75" customHeight="1">
      <c r="A242" s="66" t="s">
        <v>297</v>
      </c>
      <c r="B242" s="61">
        <v>186.72</v>
      </c>
      <c r="C242" s="62" t="s">
        <v>90</v>
      </c>
      <c r="D242" s="61">
        <v>11.9</v>
      </c>
      <c r="E242" s="60">
        <f t="shared" si="35"/>
        <v>2221.9679999999998</v>
      </c>
      <c r="F242" s="61">
        <v>3.12</v>
      </c>
      <c r="G242" s="60">
        <f t="shared" si="36"/>
        <v>582.56640000000004</v>
      </c>
      <c r="H242" s="60">
        <f t="shared" si="37"/>
        <v>15.02</v>
      </c>
      <c r="I242" s="60">
        <f t="shared" si="38"/>
        <v>2804.5344</v>
      </c>
      <c r="J242" s="78">
        <f t="shared" si="39"/>
        <v>701.1336</v>
      </c>
      <c r="K242" s="47">
        <f t="shared" si="40"/>
        <v>0.25</v>
      </c>
      <c r="L242" s="60">
        <f t="shared" si="41"/>
        <v>3505.6680000000001</v>
      </c>
      <c r="M242" s="65"/>
    </row>
    <row r="243" spans="1:13" s="3" customFormat="1" ht="15" customHeight="1">
      <c r="A243" s="64" t="s">
        <v>298</v>
      </c>
      <c r="B243" s="61"/>
      <c r="C243" s="62"/>
      <c r="D243" s="61"/>
      <c r="E243" s="60">
        <f t="shared" si="35"/>
        <v>0</v>
      </c>
      <c r="F243" s="61"/>
      <c r="G243" s="60">
        <f t="shared" si="36"/>
        <v>0</v>
      </c>
      <c r="H243" s="60">
        <f t="shared" si="37"/>
        <v>0</v>
      </c>
      <c r="I243" s="60">
        <f t="shared" si="38"/>
        <v>0</v>
      </c>
      <c r="J243" s="78">
        <f t="shared" si="39"/>
        <v>0</v>
      </c>
      <c r="K243" s="47">
        <f t="shared" si="40"/>
        <v>0.25</v>
      </c>
      <c r="L243" s="60">
        <f t="shared" si="41"/>
        <v>0</v>
      </c>
    </row>
    <row r="244" spans="1:13" ht="12.75" customHeight="1">
      <c r="A244" s="64" t="s">
        <v>299</v>
      </c>
      <c r="B244" s="58"/>
      <c r="C244" s="59"/>
      <c r="D244" s="58"/>
      <c r="E244" s="60">
        <f t="shared" si="35"/>
        <v>0</v>
      </c>
      <c r="F244" s="58"/>
      <c r="G244" s="60">
        <f t="shared" si="36"/>
        <v>0</v>
      </c>
      <c r="H244" s="60">
        <f t="shared" si="37"/>
        <v>0</v>
      </c>
      <c r="I244" s="60">
        <f t="shared" si="38"/>
        <v>0</v>
      </c>
      <c r="J244" s="78">
        <f t="shared" si="39"/>
        <v>0</v>
      </c>
      <c r="K244" s="47">
        <f t="shared" si="40"/>
        <v>0.25</v>
      </c>
      <c r="L244" s="60">
        <f t="shared" si="41"/>
        <v>0</v>
      </c>
      <c r="M244" s="65"/>
    </row>
    <row r="245" spans="1:13" ht="12.75" customHeight="1">
      <c r="A245" s="66" t="s">
        <v>413</v>
      </c>
      <c r="B245" s="61">
        <v>29.12</v>
      </c>
      <c r="C245" s="62" t="s">
        <v>90</v>
      </c>
      <c r="D245" s="61">
        <v>5.64</v>
      </c>
      <c r="E245" s="60">
        <f t="shared" si="35"/>
        <v>164.23679999999999</v>
      </c>
      <c r="F245" s="61">
        <v>25.32</v>
      </c>
      <c r="G245" s="60">
        <f t="shared" si="36"/>
        <v>737.3184</v>
      </c>
      <c r="H245" s="60">
        <f t="shared" si="37"/>
        <v>30.96</v>
      </c>
      <c r="I245" s="60">
        <f t="shared" si="38"/>
        <v>901.55520000000001</v>
      </c>
      <c r="J245" s="78">
        <f t="shared" si="39"/>
        <v>225.3888</v>
      </c>
      <c r="K245" s="47">
        <f t="shared" si="40"/>
        <v>0.25</v>
      </c>
      <c r="L245" s="60">
        <f t="shared" si="41"/>
        <v>1126.944</v>
      </c>
      <c r="M245" s="65"/>
    </row>
    <row r="246" spans="1:13" ht="12.75" customHeight="1">
      <c r="A246" s="64" t="s">
        <v>414</v>
      </c>
      <c r="B246" s="61"/>
      <c r="C246" s="62"/>
      <c r="D246" s="61"/>
      <c r="E246" s="60">
        <f t="shared" si="35"/>
        <v>0</v>
      </c>
      <c r="F246" s="61"/>
      <c r="G246" s="60">
        <f t="shared" si="36"/>
        <v>0</v>
      </c>
      <c r="H246" s="60">
        <f t="shared" si="37"/>
        <v>0</v>
      </c>
      <c r="I246" s="60">
        <f t="shared" si="38"/>
        <v>0</v>
      </c>
      <c r="J246" s="78">
        <f t="shared" si="39"/>
        <v>0</v>
      </c>
      <c r="K246" s="47">
        <f t="shared" si="40"/>
        <v>0.25</v>
      </c>
      <c r="L246" s="60">
        <f t="shared" si="41"/>
        <v>0</v>
      </c>
      <c r="M246" s="65"/>
    </row>
    <row r="247" spans="1:13" ht="12.75" customHeight="1">
      <c r="A247" s="66" t="s">
        <v>415</v>
      </c>
      <c r="B247" s="61">
        <v>2.5</v>
      </c>
      <c r="C247" s="62" t="s">
        <v>106</v>
      </c>
      <c r="D247" s="61">
        <v>15.19</v>
      </c>
      <c r="E247" s="60">
        <f t="shared" si="35"/>
        <v>37.975000000000001</v>
      </c>
      <c r="F247" s="61">
        <v>12.32</v>
      </c>
      <c r="G247" s="60">
        <f t="shared" si="36"/>
        <v>30.8</v>
      </c>
      <c r="H247" s="60">
        <f t="shared" si="37"/>
        <v>27.509999999999998</v>
      </c>
      <c r="I247" s="60">
        <f t="shared" si="38"/>
        <v>68.775000000000006</v>
      </c>
      <c r="J247" s="78">
        <f t="shared" si="39"/>
        <v>17.193750000000001</v>
      </c>
      <c r="K247" s="47">
        <f t="shared" si="40"/>
        <v>0.25</v>
      </c>
      <c r="L247" s="60">
        <f t="shared" si="41"/>
        <v>85.96875</v>
      </c>
      <c r="M247" s="65"/>
    </row>
    <row r="248" spans="1:13" ht="12.75" customHeight="1">
      <c r="A248" s="57" t="s">
        <v>80</v>
      </c>
      <c r="B248" s="18"/>
      <c r="C248" s="46"/>
      <c r="D248" s="18"/>
      <c r="E248" s="18"/>
      <c r="F248" s="19"/>
      <c r="G248" s="18"/>
      <c r="H248" s="18"/>
      <c r="I248" s="18"/>
      <c r="J248" s="76"/>
      <c r="K248" s="79"/>
      <c r="L248" s="18"/>
      <c r="M248" s="63">
        <f>SUM(L249:L254)</f>
        <v>1849.8700000000003</v>
      </c>
    </row>
    <row r="249" spans="1:13" ht="12.75" customHeight="1">
      <c r="A249" s="64" t="s">
        <v>305</v>
      </c>
      <c r="B249" s="58"/>
      <c r="C249" s="59"/>
      <c r="D249" s="58"/>
      <c r="E249" s="60">
        <f t="shared" si="35"/>
        <v>0</v>
      </c>
      <c r="F249" s="58"/>
      <c r="G249" s="60">
        <f t="shared" si="36"/>
        <v>0</v>
      </c>
      <c r="H249" s="60">
        <f t="shared" si="37"/>
        <v>0</v>
      </c>
      <c r="I249" s="60">
        <f t="shared" si="38"/>
        <v>0</v>
      </c>
      <c r="J249" s="78">
        <f t="shared" si="39"/>
        <v>0</v>
      </c>
      <c r="K249" s="47">
        <f t="shared" si="40"/>
        <v>0.25</v>
      </c>
      <c r="L249" s="60">
        <f t="shared" si="41"/>
        <v>0</v>
      </c>
      <c r="M249" s="65"/>
    </row>
    <row r="250" spans="1:13" ht="12.75" customHeight="1">
      <c r="A250" s="64" t="s">
        <v>306</v>
      </c>
      <c r="B250" s="58"/>
      <c r="C250" s="59"/>
      <c r="D250" s="58"/>
      <c r="E250" s="60">
        <f t="shared" si="35"/>
        <v>0</v>
      </c>
      <c r="F250" s="58"/>
      <c r="G250" s="60">
        <f t="shared" si="36"/>
        <v>0</v>
      </c>
      <c r="H250" s="60">
        <f t="shared" si="37"/>
        <v>0</v>
      </c>
      <c r="I250" s="60">
        <f t="shared" si="38"/>
        <v>0</v>
      </c>
      <c r="J250" s="78">
        <f t="shared" si="39"/>
        <v>0</v>
      </c>
      <c r="K250" s="47">
        <f t="shared" si="40"/>
        <v>0.25</v>
      </c>
      <c r="L250" s="60">
        <f t="shared" si="41"/>
        <v>0</v>
      </c>
      <c r="M250" s="65"/>
    </row>
    <row r="251" spans="1:13" ht="12.75" customHeight="1">
      <c r="A251" s="66" t="s">
        <v>416</v>
      </c>
      <c r="B251" s="61">
        <v>0.55000000000000004</v>
      </c>
      <c r="C251" s="62" t="s">
        <v>90</v>
      </c>
      <c r="D251" s="61">
        <v>47.52</v>
      </c>
      <c r="E251" s="60">
        <f t="shared" si="35"/>
        <v>26.136000000000003</v>
      </c>
      <c r="F251" s="61">
        <v>45</v>
      </c>
      <c r="G251" s="60">
        <f t="shared" si="36"/>
        <v>24.750000000000004</v>
      </c>
      <c r="H251" s="60">
        <f t="shared" si="37"/>
        <v>92.52000000000001</v>
      </c>
      <c r="I251" s="60">
        <f t="shared" si="38"/>
        <v>50.88600000000001</v>
      </c>
      <c r="J251" s="78">
        <f t="shared" si="39"/>
        <v>12.721500000000002</v>
      </c>
      <c r="K251" s="47">
        <f t="shared" si="40"/>
        <v>0.25</v>
      </c>
      <c r="L251" s="60">
        <f t="shared" si="41"/>
        <v>63.607500000000016</v>
      </c>
      <c r="M251" s="65"/>
    </row>
    <row r="252" spans="1:13" ht="12.75" customHeight="1">
      <c r="A252" s="64" t="s">
        <v>307</v>
      </c>
      <c r="B252" s="58"/>
      <c r="C252" s="59"/>
      <c r="D252" s="58"/>
      <c r="E252" s="60">
        <f t="shared" si="35"/>
        <v>0</v>
      </c>
      <c r="F252" s="58"/>
      <c r="G252" s="60">
        <f t="shared" si="36"/>
        <v>0</v>
      </c>
      <c r="H252" s="60">
        <f t="shared" si="37"/>
        <v>0</v>
      </c>
      <c r="I252" s="60">
        <f t="shared" si="38"/>
        <v>0</v>
      </c>
      <c r="J252" s="78">
        <f t="shared" si="39"/>
        <v>0</v>
      </c>
      <c r="K252" s="47">
        <f t="shared" si="40"/>
        <v>0.25</v>
      </c>
      <c r="L252" s="60">
        <f t="shared" si="41"/>
        <v>0</v>
      </c>
      <c r="M252" s="67"/>
    </row>
    <row r="253" spans="1:13" ht="12.75" customHeight="1">
      <c r="A253" s="64" t="s">
        <v>3</v>
      </c>
      <c r="B253" s="58"/>
      <c r="C253" s="59"/>
      <c r="D253" s="58"/>
      <c r="E253" s="60">
        <f t="shared" si="35"/>
        <v>0</v>
      </c>
      <c r="F253" s="58"/>
      <c r="G253" s="60">
        <f t="shared" si="36"/>
        <v>0</v>
      </c>
      <c r="H253" s="60">
        <f t="shared" si="37"/>
        <v>0</v>
      </c>
      <c r="I253" s="60">
        <f t="shared" si="38"/>
        <v>0</v>
      </c>
      <c r="J253" s="78">
        <f t="shared" si="39"/>
        <v>0</v>
      </c>
      <c r="K253" s="47">
        <f t="shared" si="40"/>
        <v>0.25</v>
      </c>
      <c r="L253" s="60">
        <f t="shared" si="41"/>
        <v>0</v>
      </c>
      <c r="M253" s="65"/>
    </row>
    <row r="254" spans="1:13" s="3" customFormat="1" ht="15" customHeight="1">
      <c r="A254" s="66" t="s">
        <v>417</v>
      </c>
      <c r="B254" s="61">
        <v>5.5</v>
      </c>
      <c r="C254" s="62" t="s">
        <v>90</v>
      </c>
      <c r="D254" s="61">
        <v>47.52</v>
      </c>
      <c r="E254" s="60">
        <f t="shared" si="35"/>
        <v>261.36</v>
      </c>
      <c r="F254" s="61">
        <v>212.3</v>
      </c>
      <c r="G254" s="60">
        <f t="shared" si="36"/>
        <v>1167.6500000000001</v>
      </c>
      <c r="H254" s="60">
        <f t="shared" si="37"/>
        <v>259.82</v>
      </c>
      <c r="I254" s="60">
        <f t="shared" si="38"/>
        <v>1429.0100000000002</v>
      </c>
      <c r="J254" s="78">
        <f t="shared" si="39"/>
        <v>357.25250000000005</v>
      </c>
      <c r="K254" s="47">
        <f t="shared" si="40"/>
        <v>0.25</v>
      </c>
      <c r="L254" s="60">
        <f t="shared" si="41"/>
        <v>1786.2625000000003</v>
      </c>
    </row>
    <row r="255" spans="1:13" ht="12.75" customHeight="1">
      <c r="A255" s="57" t="s">
        <v>48</v>
      </c>
      <c r="B255" s="18"/>
      <c r="C255" s="46"/>
      <c r="D255" s="18"/>
      <c r="E255" s="18"/>
      <c r="F255" s="19"/>
      <c r="G255" s="18"/>
      <c r="H255" s="18"/>
      <c r="I255" s="18"/>
      <c r="J255" s="76"/>
      <c r="K255" s="79"/>
      <c r="L255" s="18"/>
      <c r="M255" s="63">
        <f>SUM(L256:L265)</f>
        <v>6709.5789999999997</v>
      </c>
    </row>
    <row r="256" spans="1:13" ht="12.75" customHeight="1">
      <c r="A256" s="64" t="s">
        <v>4</v>
      </c>
      <c r="B256" s="58"/>
      <c r="C256" s="59"/>
      <c r="D256" s="58"/>
      <c r="E256" s="60">
        <f t="shared" si="35"/>
        <v>0</v>
      </c>
      <c r="F256" s="58"/>
      <c r="G256" s="60">
        <f t="shared" si="36"/>
        <v>0</v>
      </c>
      <c r="H256" s="60">
        <f t="shared" si="37"/>
        <v>0</v>
      </c>
      <c r="I256" s="60">
        <f t="shared" si="38"/>
        <v>0</v>
      </c>
      <c r="J256" s="78">
        <f t="shared" si="39"/>
        <v>0</v>
      </c>
      <c r="K256" s="47">
        <f t="shared" si="40"/>
        <v>0.25</v>
      </c>
      <c r="L256" s="60">
        <f t="shared" si="41"/>
        <v>0</v>
      </c>
      <c r="M256" s="65"/>
    </row>
    <row r="257" spans="1:13" ht="12.75" customHeight="1">
      <c r="A257" s="66" t="s">
        <v>418</v>
      </c>
      <c r="B257" s="61">
        <v>252.6</v>
      </c>
      <c r="C257" s="62" t="s">
        <v>90</v>
      </c>
      <c r="D257" s="61">
        <v>3.84</v>
      </c>
      <c r="E257" s="60">
        <f t="shared" si="35"/>
        <v>969.98399999999992</v>
      </c>
      <c r="F257" s="61">
        <v>1.06</v>
      </c>
      <c r="G257" s="60">
        <f t="shared" si="36"/>
        <v>267.75600000000003</v>
      </c>
      <c r="H257" s="60">
        <f t="shared" si="37"/>
        <v>4.9000000000000004</v>
      </c>
      <c r="I257" s="60">
        <f t="shared" si="38"/>
        <v>1237.74</v>
      </c>
      <c r="J257" s="78">
        <f t="shared" si="39"/>
        <v>309.435</v>
      </c>
      <c r="K257" s="47">
        <f t="shared" si="40"/>
        <v>0.25</v>
      </c>
      <c r="L257" s="60">
        <f t="shared" si="41"/>
        <v>1547.175</v>
      </c>
      <c r="M257" s="65"/>
    </row>
    <row r="258" spans="1:13" ht="12.75" customHeight="1">
      <c r="A258" s="64" t="s">
        <v>310</v>
      </c>
      <c r="B258" s="58"/>
      <c r="C258" s="59"/>
      <c r="D258" s="58"/>
      <c r="E258" s="60">
        <f t="shared" si="35"/>
        <v>0</v>
      </c>
      <c r="F258" s="58"/>
      <c r="G258" s="60">
        <f t="shared" si="36"/>
        <v>0</v>
      </c>
      <c r="H258" s="60">
        <f t="shared" si="37"/>
        <v>0</v>
      </c>
      <c r="I258" s="60">
        <f t="shared" si="38"/>
        <v>0</v>
      </c>
      <c r="J258" s="78">
        <f t="shared" si="39"/>
        <v>0</v>
      </c>
      <c r="K258" s="47">
        <f t="shared" si="40"/>
        <v>0.25</v>
      </c>
      <c r="L258" s="60">
        <f t="shared" si="41"/>
        <v>0</v>
      </c>
      <c r="M258" s="65"/>
    </row>
    <row r="259" spans="1:13" ht="12.75" customHeight="1">
      <c r="A259" s="66" t="s">
        <v>419</v>
      </c>
      <c r="B259" s="61">
        <v>252.6</v>
      </c>
      <c r="C259" s="62" t="s">
        <v>90</v>
      </c>
      <c r="D259" s="61">
        <v>6.84</v>
      </c>
      <c r="E259" s="60">
        <f t="shared" si="35"/>
        <v>1727.7839999999999</v>
      </c>
      <c r="F259" s="61">
        <v>3.14</v>
      </c>
      <c r="G259" s="60">
        <f t="shared" si="36"/>
        <v>793.16399999999999</v>
      </c>
      <c r="H259" s="60">
        <f t="shared" si="37"/>
        <v>9.98</v>
      </c>
      <c r="I259" s="60">
        <f t="shared" si="38"/>
        <v>2520.9479999999999</v>
      </c>
      <c r="J259" s="78">
        <f t="shared" si="39"/>
        <v>630.23699999999997</v>
      </c>
      <c r="K259" s="47">
        <f t="shared" si="40"/>
        <v>0.25</v>
      </c>
      <c r="L259" s="60">
        <f t="shared" si="41"/>
        <v>3151.1849999999999</v>
      </c>
      <c r="M259" s="67"/>
    </row>
    <row r="260" spans="1:13" ht="12.75" customHeight="1">
      <c r="A260" s="64" t="s">
        <v>311</v>
      </c>
      <c r="B260" s="58"/>
      <c r="C260" s="59"/>
      <c r="D260" s="58"/>
      <c r="E260" s="60">
        <f t="shared" si="35"/>
        <v>0</v>
      </c>
      <c r="F260" s="58"/>
      <c r="G260" s="60">
        <f t="shared" si="36"/>
        <v>0</v>
      </c>
      <c r="H260" s="60">
        <f t="shared" si="37"/>
        <v>0</v>
      </c>
      <c r="I260" s="60">
        <f t="shared" si="38"/>
        <v>0</v>
      </c>
      <c r="J260" s="78">
        <f t="shared" si="39"/>
        <v>0</v>
      </c>
      <c r="K260" s="47">
        <f t="shared" si="40"/>
        <v>0.25</v>
      </c>
      <c r="L260" s="60">
        <f t="shared" si="41"/>
        <v>0</v>
      </c>
      <c r="M260" s="65"/>
    </row>
    <row r="261" spans="1:13" s="3" customFormat="1" ht="15" customHeight="1">
      <c r="A261" s="66" t="s">
        <v>312</v>
      </c>
      <c r="B261" s="61">
        <v>13.23</v>
      </c>
      <c r="C261" s="62" t="s">
        <v>90</v>
      </c>
      <c r="D261" s="61">
        <v>9.19</v>
      </c>
      <c r="E261" s="60">
        <f t="shared" si="35"/>
        <v>121.58369999999999</v>
      </c>
      <c r="F261" s="61">
        <v>6.65</v>
      </c>
      <c r="G261" s="60">
        <f t="shared" si="36"/>
        <v>87.979500000000002</v>
      </c>
      <c r="H261" s="60">
        <f t="shared" si="37"/>
        <v>15.84</v>
      </c>
      <c r="I261" s="60">
        <f t="shared" si="38"/>
        <v>209.56319999999999</v>
      </c>
      <c r="J261" s="78">
        <f t="shared" si="39"/>
        <v>52.390799999999999</v>
      </c>
      <c r="K261" s="47">
        <f t="shared" si="40"/>
        <v>0.25</v>
      </c>
      <c r="L261" s="60">
        <f t="shared" si="41"/>
        <v>261.95400000000001</v>
      </c>
    </row>
    <row r="262" spans="1:13" ht="12.75" customHeight="1">
      <c r="A262" s="64" t="s">
        <v>313</v>
      </c>
      <c r="B262" s="58"/>
      <c r="C262" s="59"/>
      <c r="D262" s="58"/>
      <c r="E262" s="60">
        <f t="shared" si="35"/>
        <v>0</v>
      </c>
      <c r="F262" s="58"/>
      <c r="G262" s="60">
        <f t="shared" si="36"/>
        <v>0</v>
      </c>
      <c r="H262" s="60">
        <f t="shared" si="37"/>
        <v>0</v>
      </c>
      <c r="I262" s="60">
        <f t="shared" si="38"/>
        <v>0</v>
      </c>
      <c r="J262" s="78">
        <f t="shared" si="39"/>
        <v>0</v>
      </c>
      <c r="K262" s="47">
        <f t="shared" si="40"/>
        <v>0.25</v>
      </c>
      <c r="L262" s="60">
        <f t="shared" si="41"/>
        <v>0</v>
      </c>
      <c r="M262" s="65"/>
    </row>
    <row r="263" spans="1:13" ht="12.75" customHeight="1">
      <c r="A263" s="66" t="s">
        <v>314</v>
      </c>
      <c r="B263" s="61">
        <v>64.400000000000006</v>
      </c>
      <c r="C263" s="62" t="s">
        <v>90</v>
      </c>
      <c r="D263" s="61">
        <v>5.44</v>
      </c>
      <c r="E263" s="60">
        <f t="shared" si="35"/>
        <v>350.33600000000007</v>
      </c>
      <c r="F263" s="61">
        <v>2.65</v>
      </c>
      <c r="G263" s="60">
        <f t="shared" si="36"/>
        <v>170.66</v>
      </c>
      <c r="H263" s="60">
        <f t="shared" si="37"/>
        <v>8.09</v>
      </c>
      <c r="I263" s="60">
        <f t="shared" si="38"/>
        <v>520.99600000000009</v>
      </c>
      <c r="J263" s="78">
        <f t="shared" si="39"/>
        <v>130.24900000000002</v>
      </c>
      <c r="K263" s="47">
        <f t="shared" si="40"/>
        <v>0.25</v>
      </c>
      <c r="L263" s="60">
        <f t="shared" si="41"/>
        <v>651.24500000000012</v>
      </c>
      <c r="M263" s="65"/>
    </row>
    <row r="264" spans="1:13" ht="12.75" customHeight="1">
      <c r="A264" s="64" t="s">
        <v>315</v>
      </c>
      <c r="B264" s="58"/>
      <c r="C264" s="59"/>
      <c r="D264" s="58"/>
      <c r="E264" s="60">
        <f t="shared" si="35"/>
        <v>0</v>
      </c>
      <c r="F264" s="58"/>
      <c r="G264" s="60">
        <f t="shared" si="36"/>
        <v>0</v>
      </c>
      <c r="H264" s="60">
        <f t="shared" si="37"/>
        <v>0</v>
      </c>
      <c r="I264" s="60">
        <f t="shared" si="38"/>
        <v>0</v>
      </c>
      <c r="J264" s="78">
        <f t="shared" si="39"/>
        <v>0</v>
      </c>
      <c r="K264" s="47">
        <f t="shared" si="40"/>
        <v>0.25</v>
      </c>
      <c r="L264" s="60">
        <f t="shared" si="41"/>
        <v>0</v>
      </c>
      <c r="M264" s="65"/>
    </row>
    <row r="265" spans="1:13" ht="12.75" customHeight="1">
      <c r="A265" s="66" t="s">
        <v>316</v>
      </c>
      <c r="B265" s="61">
        <v>64.400000000000006</v>
      </c>
      <c r="C265" s="62" t="s">
        <v>90</v>
      </c>
      <c r="D265" s="61">
        <v>7.68</v>
      </c>
      <c r="E265" s="60">
        <f t="shared" si="35"/>
        <v>494.59200000000004</v>
      </c>
      <c r="F265" s="61">
        <v>5.96</v>
      </c>
      <c r="G265" s="60">
        <f t="shared" si="36"/>
        <v>383.82400000000001</v>
      </c>
      <c r="H265" s="60">
        <f t="shared" si="37"/>
        <v>13.64</v>
      </c>
      <c r="I265" s="60">
        <f t="shared" si="38"/>
        <v>878.41600000000005</v>
      </c>
      <c r="J265" s="78">
        <f t="shared" si="39"/>
        <v>219.60400000000001</v>
      </c>
      <c r="K265" s="47">
        <f t="shared" si="40"/>
        <v>0.25</v>
      </c>
      <c r="L265" s="60">
        <f t="shared" si="41"/>
        <v>1098.02</v>
      </c>
      <c r="M265" s="65"/>
    </row>
    <row r="266" spans="1:13" ht="12.75" customHeight="1">
      <c r="A266" s="57" t="s">
        <v>49</v>
      </c>
      <c r="B266" s="18"/>
      <c r="C266" s="46"/>
      <c r="D266" s="18"/>
      <c r="E266" s="18"/>
      <c r="F266" s="19"/>
      <c r="G266" s="18"/>
      <c r="H266" s="18"/>
      <c r="I266" s="18"/>
      <c r="J266" s="76"/>
      <c r="K266" s="79"/>
      <c r="L266" s="18"/>
      <c r="M266" s="63">
        <f>SUM(L267:L268)</f>
        <v>539.15</v>
      </c>
    </row>
    <row r="267" spans="1:13" ht="12.75" customHeight="1">
      <c r="A267" s="64" t="s">
        <v>317</v>
      </c>
      <c r="B267" s="61"/>
      <c r="C267" s="62"/>
      <c r="D267" s="61"/>
      <c r="E267" s="60">
        <f t="shared" si="35"/>
        <v>0</v>
      </c>
      <c r="F267" s="61"/>
      <c r="G267" s="60">
        <f t="shared" si="36"/>
        <v>0</v>
      </c>
      <c r="H267" s="60">
        <f t="shared" si="37"/>
        <v>0</v>
      </c>
      <c r="I267" s="60">
        <f t="shared" si="38"/>
        <v>0</v>
      </c>
      <c r="J267" s="78">
        <f t="shared" si="39"/>
        <v>0</v>
      </c>
      <c r="K267" s="47">
        <f t="shared" si="40"/>
        <v>0.25</v>
      </c>
      <c r="L267" s="60">
        <f t="shared" si="41"/>
        <v>0</v>
      </c>
      <c r="M267" s="65"/>
    </row>
    <row r="268" spans="1:13" ht="12.75" customHeight="1">
      <c r="A268" s="66" t="s">
        <v>318</v>
      </c>
      <c r="B268" s="61">
        <v>107.83</v>
      </c>
      <c r="C268" s="62" t="s">
        <v>90</v>
      </c>
      <c r="D268" s="61">
        <v>1.73</v>
      </c>
      <c r="E268" s="60">
        <f t="shared" si="35"/>
        <v>186.54589999999999</v>
      </c>
      <c r="F268" s="61">
        <v>2.27</v>
      </c>
      <c r="G268" s="60">
        <f t="shared" si="36"/>
        <v>244.7741</v>
      </c>
      <c r="H268" s="60">
        <f t="shared" si="37"/>
        <v>4</v>
      </c>
      <c r="I268" s="60">
        <f t="shared" si="38"/>
        <v>431.32</v>
      </c>
      <c r="J268" s="78">
        <f t="shared" si="39"/>
        <v>107.83</v>
      </c>
      <c r="K268" s="47">
        <f t="shared" si="40"/>
        <v>0.25</v>
      </c>
      <c r="L268" s="60">
        <f t="shared" si="41"/>
        <v>539.15</v>
      </c>
      <c r="M268" s="65"/>
    </row>
    <row r="269" spans="1:13" ht="12.75" customHeight="1">
      <c r="A269" s="57" t="s">
        <v>36</v>
      </c>
      <c r="B269" s="18"/>
      <c r="C269" s="46"/>
      <c r="D269" s="18"/>
      <c r="E269" s="18"/>
      <c r="F269" s="19"/>
      <c r="G269" s="18"/>
      <c r="H269" s="18"/>
      <c r="I269" s="18"/>
      <c r="J269" s="76"/>
      <c r="K269" s="79"/>
      <c r="L269" s="18"/>
      <c r="M269" s="63">
        <f>SUM(L270:L272)</f>
        <v>986.11674999999991</v>
      </c>
    </row>
    <row r="270" spans="1:13" ht="12.75" customHeight="1">
      <c r="A270" s="64" t="s">
        <v>5</v>
      </c>
      <c r="B270" s="58"/>
      <c r="C270" s="59"/>
      <c r="D270" s="58"/>
      <c r="E270" s="60">
        <f t="shared" si="35"/>
        <v>0</v>
      </c>
      <c r="F270" s="58"/>
      <c r="G270" s="60">
        <f t="shared" si="36"/>
        <v>0</v>
      </c>
      <c r="H270" s="60">
        <f t="shared" si="37"/>
        <v>0</v>
      </c>
      <c r="I270" s="60">
        <f t="shared" si="38"/>
        <v>0</v>
      </c>
      <c r="J270" s="78">
        <f t="shared" si="39"/>
        <v>0</v>
      </c>
      <c r="K270" s="47">
        <f t="shared" si="40"/>
        <v>0.25</v>
      </c>
      <c r="L270" s="60">
        <f t="shared" si="41"/>
        <v>0</v>
      </c>
      <c r="M270" s="67"/>
    </row>
    <row r="271" spans="1:13" ht="12.75" customHeight="1">
      <c r="A271" s="64" t="s">
        <v>6</v>
      </c>
      <c r="B271" s="61"/>
      <c r="C271" s="62"/>
      <c r="D271" s="61"/>
      <c r="E271" s="60">
        <f t="shared" si="35"/>
        <v>0</v>
      </c>
      <c r="F271" s="61"/>
      <c r="G271" s="60">
        <f t="shared" si="36"/>
        <v>0</v>
      </c>
      <c r="H271" s="60">
        <f t="shared" si="37"/>
        <v>0</v>
      </c>
      <c r="I271" s="60">
        <f t="shared" si="38"/>
        <v>0</v>
      </c>
      <c r="J271" s="78">
        <f t="shared" si="39"/>
        <v>0</v>
      </c>
      <c r="K271" s="47">
        <f t="shared" si="40"/>
        <v>0.25</v>
      </c>
      <c r="L271" s="60">
        <f t="shared" si="41"/>
        <v>0</v>
      </c>
      <c r="M271" s="65"/>
    </row>
    <row r="272" spans="1:13" s="3" customFormat="1" ht="15" customHeight="1">
      <c r="A272" s="66" t="s">
        <v>7</v>
      </c>
      <c r="B272" s="61">
        <v>9.5299999999999994</v>
      </c>
      <c r="C272" s="62" t="s">
        <v>90</v>
      </c>
      <c r="D272" s="61">
        <v>24.05</v>
      </c>
      <c r="E272" s="60">
        <f t="shared" si="35"/>
        <v>229.19649999999999</v>
      </c>
      <c r="F272" s="61">
        <v>58.73</v>
      </c>
      <c r="G272" s="60">
        <f t="shared" si="36"/>
        <v>559.69689999999991</v>
      </c>
      <c r="H272" s="60">
        <f t="shared" si="37"/>
        <v>82.78</v>
      </c>
      <c r="I272" s="60">
        <f t="shared" si="38"/>
        <v>788.89339999999993</v>
      </c>
      <c r="J272" s="78">
        <f t="shared" si="39"/>
        <v>197.22334999999998</v>
      </c>
      <c r="K272" s="47">
        <f t="shared" si="40"/>
        <v>0.25</v>
      </c>
      <c r="L272" s="60">
        <f t="shared" si="41"/>
        <v>986.11674999999991</v>
      </c>
    </row>
    <row r="273" spans="1:13" ht="12.75" customHeight="1">
      <c r="A273" s="57" t="s">
        <v>83</v>
      </c>
      <c r="B273" s="18"/>
      <c r="C273" s="46"/>
      <c r="D273" s="18"/>
      <c r="E273" s="18"/>
      <c r="F273" s="19"/>
      <c r="G273" s="18"/>
      <c r="H273" s="18"/>
      <c r="I273" s="18"/>
      <c r="J273" s="76"/>
      <c r="K273" s="79"/>
      <c r="L273" s="18"/>
      <c r="M273" s="63">
        <f>SUM(L274:L285)</f>
        <v>2468.2837500000001</v>
      </c>
    </row>
    <row r="274" spans="1:13" ht="12.75" customHeight="1">
      <c r="A274" s="64" t="s">
        <v>327</v>
      </c>
      <c r="B274" s="61"/>
      <c r="C274" s="62"/>
      <c r="D274" s="61"/>
      <c r="E274" s="60">
        <f t="shared" ref="E274:E285" si="42">D274*B274</f>
        <v>0</v>
      </c>
      <c r="F274" s="61"/>
      <c r="G274" s="60">
        <f t="shared" ref="G274:G285" si="43">F274*B274</f>
        <v>0</v>
      </c>
      <c r="H274" s="60">
        <f t="shared" ref="H274:H285" si="44">+D274+F274</f>
        <v>0</v>
      </c>
      <c r="I274" s="60">
        <f t="shared" ref="I274:I285" si="45">E274+G274</f>
        <v>0</v>
      </c>
      <c r="J274" s="78">
        <f t="shared" ref="J274:J285" si="46">K274*I274</f>
        <v>0</v>
      </c>
      <c r="K274" s="47">
        <f t="shared" ref="K274:K285" si="47">$K$12</f>
        <v>0.25</v>
      </c>
      <c r="L274" s="60">
        <f t="shared" ref="L274:L285" si="48">I274+J274</f>
        <v>0</v>
      </c>
      <c r="M274" s="65"/>
    </row>
    <row r="275" spans="1:13" s="3" customFormat="1" ht="15" customHeight="1">
      <c r="A275" s="66" t="s">
        <v>328</v>
      </c>
      <c r="B275" s="61">
        <v>20.69</v>
      </c>
      <c r="C275" s="62" t="s">
        <v>90</v>
      </c>
      <c r="D275" s="61">
        <v>8.4499999999999993</v>
      </c>
      <c r="E275" s="60">
        <f t="shared" si="42"/>
        <v>174.8305</v>
      </c>
      <c r="F275" s="61">
        <v>8.77</v>
      </c>
      <c r="G275" s="60">
        <f t="shared" si="43"/>
        <v>181.4513</v>
      </c>
      <c r="H275" s="60">
        <f t="shared" si="44"/>
        <v>17.22</v>
      </c>
      <c r="I275" s="60">
        <f t="shared" si="45"/>
        <v>356.28179999999998</v>
      </c>
      <c r="J275" s="78">
        <f t="shared" si="46"/>
        <v>89.070449999999994</v>
      </c>
      <c r="K275" s="47">
        <f t="shared" si="47"/>
        <v>0.25</v>
      </c>
      <c r="L275" s="60">
        <f t="shared" si="48"/>
        <v>445.35224999999997</v>
      </c>
    </row>
    <row r="276" spans="1:13" ht="12.75" customHeight="1">
      <c r="A276" s="64" t="s">
        <v>420</v>
      </c>
      <c r="B276" s="58"/>
      <c r="C276" s="59"/>
      <c r="D276" s="58"/>
      <c r="E276" s="60">
        <f t="shared" si="42"/>
        <v>0</v>
      </c>
      <c r="F276" s="58"/>
      <c r="G276" s="60">
        <f t="shared" si="43"/>
        <v>0</v>
      </c>
      <c r="H276" s="60">
        <f t="shared" si="44"/>
        <v>0</v>
      </c>
      <c r="I276" s="60">
        <f t="shared" si="45"/>
        <v>0</v>
      </c>
      <c r="J276" s="78">
        <f t="shared" si="46"/>
        <v>0</v>
      </c>
      <c r="K276" s="47">
        <f t="shared" si="47"/>
        <v>0.25</v>
      </c>
      <c r="L276" s="60">
        <f t="shared" si="48"/>
        <v>0</v>
      </c>
      <c r="M276" s="65"/>
    </row>
    <row r="277" spans="1:13" ht="12.75" customHeight="1">
      <c r="A277" s="66" t="s">
        <v>421</v>
      </c>
      <c r="B277" s="61">
        <v>11.16</v>
      </c>
      <c r="C277" s="62" t="s">
        <v>90</v>
      </c>
      <c r="D277" s="61">
        <v>5.83</v>
      </c>
      <c r="E277" s="60">
        <f t="shared" si="42"/>
        <v>65.062799999999996</v>
      </c>
      <c r="F277" s="61">
        <v>37.520000000000003</v>
      </c>
      <c r="G277" s="60">
        <f t="shared" si="43"/>
        <v>418.72320000000002</v>
      </c>
      <c r="H277" s="60">
        <f t="shared" si="44"/>
        <v>43.35</v>
      </c>
      <c r="I277" s="60">
        <f t="shared" si="45"/>
        <v>483.786</v>
      </c>
      <c r="J277" s="78">
        <f t="shared" si="46"/>
        <v>120.9465</v>
      </c>
      <c r="K277" s="47">
        <f t="shared" si="47"/>
        <v>0.25</v>
      </c>
      <c r="L277" s="60">
        <f t="shared" si="48"/>
        <v>604.73249999999996</v>
      </c>
      <c r="M277" s="67"/>
    </row>
    <row r="278" spans="1:13" ht="12.75" customHeight="1">
      <c r="A278" s="64" t="s">
        <v>330</v>
      </c>
      <c r="B278" s="61"/>
      <c r="C278" s="62"/>
      <c r="D278" s="61"/>
      <c r="E278" s="60">
        <f t="shared" si="42"/>
        <v>0</v>
      </c>
      <c r="F278" s="61"/>
      <c r="G278" s="60">
        <f t="shared" si="43"/>
        <v>0</v>
      </c>
      <c r="H278" s="60">
        <f t="shared" si="44"/>
        <v>0</v>
      </c>
      <c r="I278" s="60">
        <f t="shared" si="45"/>
        <v>0</v>
      </c>
      <c r="J278" s="78">
        <f t="shared" si="46"/>
        <v>0</v>
      </c>
      <c r="K278" s="47">
        <f t="shared" si="47"/>
        <v>0.25</v>
      </c>
      <c r="L278" s="60">
        <f t="shared" si="48"/>
        <v>0</v>
      </c>
      <c r="M278" s="65"/>
    </row>
    <row r="279" spans="1:13" s="3" customFormat="1" ht="15" customHeight="1">
      <c r="A279" s="66" t="s">
        <v>331</v>
      </c>
      <c r="B279" s="61">
        <v>9.5299999999999994</v>
      </c>
      <c r="C279" s="62" t="s">
        <v>90</v>
      </c>
      <c r="D279" s="61">
        <v>5.76</v>
      </c>
      <c r="E279" s="60">
        <f t="shared" si="42"/>
        <v>54.892799999999994</v>
      </c>
      <c r="F279" s="61">
        <v>16.28</v>
      </c>
      <c r="G279" s="60">
        <f t="shared" si="43"/>
        <v>155.14840000000001</v>
      </c>
      <c r="H279" s="60">
        <f t="shared" si="44"/>
        <v>22.04</v>
      </c>
      <c r="I279" s="60">
        <f t="shared" si="45"/>
        <v>210.0412</v>
      </c>
      <c r="J279" s="78">
        <f t="shared" si="46"/>
        <v>52.510300000000001</v>
      </c>
      <c r="K279" s="47">
        <f t="shared" si="47"/>
        <v>0.25</v>
      </c>
      <c r="L279" s="60">
        <f t="shared" si="48"/>
        <v>262.55150000000003</v>
      </c>
      <c r="M279" s="65"/>
    </row>
    <row r="280" spans="1:13" ht="12.75" customHeight="1">
      <c r="A280" s="64" t="s">
        <v>334</v>
      </c>
      <c r="B280" s="61"/>
      <c r="C280" s="62"/>
      <c r="D280" s="61"/>
      <c r="E280" s="60">
        <f t="shared" si="42"/>
        <v>0</v>
      </c>
      <c r="F280" s="61"/>
      <c r="G280" s="60">
        <f t="shared" si="43"/>
        <v>0</v>
      </c>
      <c r="H280" s="60">
        <f t="shared" si="44"/>
        <v>0</v>
      </c>
      <c r="I280" s="60">
        <f t="shared" si="45"/>
        <v>0</v>
      </c>
      <c r="J280" s="78">
        <f t="shared" si="46"/>
        <v>0</v>
      </c>
      <c r="K280" s="47">
        <f t="shared" si="47"/>
        <v>0.25</v>
      </c>
      <c r="L280" s="60">
        <f t="shared" si="48"/>
        <v>0</v>
      </c>
      <c r="M280" s="65"/>
    </row>
    <row r="281" spans="1:13" ht="12.75" customHeight="1">
      <c r="A281" s="66" t="s">
        <v>335</v>
      </c>
      <c r="B281" s="61">
        <v>5.6</v>
      </c>
      <c r="C281" s="62" t="s">
        <v>106</v>
      </c>
      <c r="D281" s="61">
        <v>10.029999999999999</v>
      </c>
      <c r="E281" s="60">
        <f t="shared" si="42"/>
        <v>56.167999999999992</v>
      </c>
      <c r="F281" s="61">
        <v>63.87</v>
      </c>
      <c r="G281" s="60">
        <f t="shared" si="43"/>
        <v>357.67199999999997</v>
      </c>
      <c r="H281" s="60">
        <f t="shared" si="44"/>
        <v>73.899999999999991</v>
      </c>
      <c r="I281" s="60">
        <f t="shared" si="45"/>
        <v>413.84</v>
      </c>
      <c r="J281" s="78">
        <f t="shared" si="46"/>
        <v>103.46</v>
      </c>
      <c r="K281" s="47">
        <f t="shared" si="47"/>
        <v>0.25</v>
      </c>
      <c r="L281" s="60">
        <f t="shared" si="48"/>
        <v>517.29999999999995</v>
      </c>
      <c r="M281" s="65"/>
    </row>
    <row r="282" spans="1:13" ht="12.75" customHeight="1">
      <c r="A282" s="64" t="s">
        <v>336</v>
      </c>
      <c r="B282" s="58"/>
      <c r="C282" s="59"/>
      <c r="D282" s="58"/>
      <c r="E282" s="60">
        <f t="shared" si="42"/>
        <v>0</v>
      </c>
      <c r="F282" s="58"/>
      <c r="G282" s="60">
        <f t="shared" si="43"/>
        <v>0</v>
      </c>
      <c r="H282" s="60">
        <f t="shared" si="44"/>
        <v>0</v>
      </c>
      <c r="I282" s="60">
        <f t="shared" si="45"/>
        <v>0</v>
      </c>
      <c r="J282" s="78">
        <f t="shared" si="46"/>
        <v>0</v>
      </c>
      <c r="K282" s="47">
        <f t="shared" si="47"/>
        <v>0.25</v>
      </c>
      <c r="L282" s="60">
        <f t="shared" si="48"/>
        <v>0</v>
      </c>
      <c r="M282" s="65"/>
    </row>
    <row r="283" spans="1:13" ht="12.75" customHeight="1">
      <c r="A283" s="66" t="s">
        <v>337</v>
      </c>
      <c r="B283" s="61">
        <v>4.0999999999999996</v>
      </c>
      <c r="C283" s="62" t="s">
        <v>106</v>
      </c>
      <c r="D283" s="61">
        <v>10.029999999999999</v>
      </c>
      <c r="E283" s="60">
        <f t="shared" si="42"/>
        <v>41.12299999999999</v>
      </c>
      <c r="F283" s="61">
        <v>63.87</v>
      </c>
      <c r="G283" s="60">
        <f t="shared" si="43"/>
        <v>261.86699999999996</v>
      </c>
      <c r="H283" s="60">
        <f t="shared" si="44"/>
        <v>73.899999999999991</v>
      </c>
      <c r="I283" s="60">
        <f t="shared" si="45"/>
        <v>302.98999999999995</v>
      </c>
      <c r="J283" s="78">
        <f t="shared" si="46"/>
        <v>75.747499999999988</v>
      </c>
      <c r="K283" s="47">
        <f t="shared" si="47"/>
        <v>0.25</v>
      </c>
      <c r="L283" s="60">
        <f t="shared" si="48"/>
        <v>378.73749999999995</v>
      </c>
      <c r="M283" s="65"/>
    </row>
    <row r="284" spans="1:13" ht="12.75" customHeight="1">
      <c r="A284" s="64" t="s">
        <v>8</v>
      </c>
      <c r="B284" s="58"/>
      <c r="C284" s="59"/>
      <c r="D284" s="58"/>
      <c r="E284" s="60">
        <f t="shared" si="42"/>
        <v>0</v>
      </c>
      <c r="F284" s="58"/>
      <c r="G284" s="60">
        <f t="shared" si="43"/>
        <v>0</v>
      </c>
      <c r="H284" s="60">
        <f t="shared" si="44"/>
        <v>0</v>
      </c>
      <c r="I284" s="60">
        <f t="shared" si="45"/>
        <v>0</v>
      </c>
      <c r="J284" s="78">
        <f t="shared" si="46"/>
        <v>0</v>
      </c>
      <c r="K284" s="47">
        <f t="shared" si="47"/>
        <v>0.25</v>
      </c>
      <c r="L284" s="60">
        <f t="shared" si="48"/>
        <v>0</v>
      </c>
      <c r="M284" s="65"/>
    </row>
    <row r="285" spans="1:13" ht="12.75" customHeight="1">
      <c r="A285" s="66" t="s">
        <v>422</v>
      </c>
      <c r="B285" s="61">
        <v>10.4</v>
      </c>
      <c r="C285" s="62" t="s">
        <v>106</v>
      </c>
      <c r="D285" s="61">
        <v>10.01</v>
      </c>
      <c r="E285" s="60">
        <f t="shared" si="42"/>
        <v>104.104</v>
      </c>
      <c r="F285" s="61">
        <v>9.9600000000000009</v>
      </c>
      <c r="G285" s="60">
        <f t="shared" si="43"/>
        <v>103.58400000000002</v>
      </c>
      <c r="H285" s="60">
        <f t="shared" si="44"/>
        <v>19.97</v>
      </c>
      <c r="I285" s="60">
        <f t="shared" si="45"/>
        <v>207.68800000000002</v>
      </c>
      <c r="J285" s="78">
        <f t="shared" si="46"/>
        <v>51.922000000000004</v>
      </c>
      <c r="K285" s="47">
        <f t="shared" si="47"/>
        <v>0.25</v>
      </c>
      <c r="L285" s="60">
        <f t="shared" si="48"/>
        <v>259.61</v>
      </c>
      <c r="M285" s="65"/>
    </row>
    <row r="286" spans="1:13" ht="12.75" customHeight="1">
      <c r="A286" s="70"/>
      <c r="B286" s="71"/>
      <c r="C286" s="71"/>
      <c r="D286" s="70"/>
      <c r="E286" s="70"/>
      <c r="F286" s="72"/>
      <c r="G286" s="72"/>
      <c r="H286" s="161" t="s">
        <v>50</v>
      </c>
      <c r="I286" s="162"/>
      <c r="J286" s="162"/>
      <c r="K286" s="162"/>
      <c r="L286" s="163"/>
      <c r="M286" s="73">
        <f>SUM(M16:M285)</f>
        <v>134971.23037500001</v>
      </c>
    </row>
    <row r="287" spans="1:13" ht="12.75" customHeight="1">
      <c r="F287" s="53"/>
      <c r="G287" s="53"/>
      <c r="H287" s="53"/>
      <c r="I287" s="53"/>
      <c r="J287" s="55"/>
      <c r="K287" s="74"/>
      <c r="L287" s="53"/>
      <c r="M287" s="54"/>
    </row>
    <row r="288" spans="1:13" ht="12.75" customHeight="1">
      <c r="F288" s="53"/>
      <c r="G288" s="53"/>
      <c r="H288" s="53"/>
      <c r="I288" s="53"/>
      <c r="J288" s="55" t="s">
        <v>756</v>
      </c>
      <c r="K288" s="74"/>
      <c r="L288" s="53"/>
      <c r="M288" s="54"/>
    </row>
    <row r="289" spans="6:13" ht="12.75" customHeight="1">
      <c r="F289" s="53"/>
      <c r="G289" s="53"/>
      <c r="H289" s="53"/>
      <c r="I289" s="53"/>
      <c r="K289" s="74"/>
      <c r="L289" s="53"/>
      <c r="M289" s="54"/>
    </row>
    <row r="290" spans="6:13" ht="12.75" customHeight="1">
      <c r="F290" s="53"/>
      <c r="G290" s="53"/>
      <c r="H290" s="53"/>
      <c r="I290" s="53"/>
      <c r="J290" s="55"/>
      <c r="K290" s="74"/>
      <c r="L290" s="53"/>
      <c r="M290" s="54"/>
    </row>
    <row r="291" spans="6:13" ht="12.75" customHeight="1">
      <c r="F291" s="53"/>
      <c r="G291" s="53"/>
      <c r="H291" s="53"/>
      <c r="M291" s="54"/>
    </row>
    <row r="292" spans="6:13" ht="16.5">
      <c r="G292" s="53"/>
      <c r="M292" s="54"/>
    </row>
    <row r="293" spans="6:13" ht="16.5">
      <c r="G293" s="53"/>
      <c r="I293" s="164" t="s">
        <v>241</v>
      </c>
      <c r="J293" s="164"/>
      <c r="K293" s="164"/>
      <c r="L293" s="164"/>
      <c r="M293" s="54"/>
    </row>
    <row r="294" spans="6:13" ht="16.5">
      <c r="G294" s="53"/>
      <c r="I294" s="160" t="s">
        <v>28</v>
      </c>
      <c r="J294" s="160"/>
      <c r="K294" s="160"/>
      <c r="L294" s="160"/>
      <c r="M294" s="54"/>
    </row>
    <row r="295" spans="6:13" ht="16.5">
      <c r="I295" s="160" t="s">
        <v>29</v>
      </c>
      <c r="J295" s="160"/>
      <c r="K295" s="160"/>
      <c r="L295" s="160"/>
      <c r="M295" s="54"/>
    </row>
    <row r="296" spans="6:13">
      <c r="M296" s="54"/>
    </row>
    <row r="297" spans="6:13">
      <c r="M297" s="54"/>
    </row>
    <row r="298" spans="6:13">
      <c r="M298" s="54"/>
    </row>
    <row r="299" spans="6:13">
      <c r="M299" s="54"/>
    </row>
    <row r="300" spans="6:13">
      <c r="M300" s="54"/>
    </row>
    <row r="301" spans="6:13" ht="16.5">
      <c r="F301" s="160" t="s">
        <v>242</v>
      </c>
      <c r="G301" s="160"/>
      <c r="H301" s="160"/>
      <c r="I301" s="164" t="s">
        <v>243</v>
      </c>
      <c r="J301" s="164"/>
      <c r="K301" s="164"/>
      <c r="L301" s="164"/>
      <c r="M301" s="54"/>
    </row>
    <row r="302" spans="6:13" ht="16.5">
      <c r="G302" s="160" t="s">
        <v>30</v>
      </c>
      <c r="H302" s="160"/>
      <c r="I302" s="160"/>
      <c r="J302" s="160"/>
      <c r="K302" s="160"/>
      <c r="L302" s="160"/>
      <c r="M302" s="160"/>
    </row>
    <row r="303" spans="6:13" ht="16.5">
      <c r="H303" s="53"/>
      <c r="I303" s="160" t="s">
        <v>31</v>
      </c>
      <c r="J303" s="160"/>
      <c r="K303" s="160"/>
      <c r="L303" s="160"/>
      <c r="M303" s="54"/>
    </row>
    <row r="304" spans="6:13">
      <c r="M304" s="54"/>
    </row>
    <row r="305" spans="13:13">
      <c r="M305" s="54"/>
    </row>
  </sheetData>
  <mergeCells count="30">
    <mergeCell ref="A13:A15"/>
    <mergeCell ref="B13:B15"/>
    <mergeCell ref="C13:C15"/>
    <mergeCell ref="A9:M10"/>
    <mergeCell ref="A11:E11"/>
    <mergeCell ref="F11:M11"/>
    <mergeCell ref="A12:E12"/>
    <mergeCell ref="F12:I12"/>
    <mergeCell ref="L12:M12"/>
    <mergeCell ref="M13:M15"/>
    <mergeCell ref="D14:D15"/>
    <mergeCell ref="E14:E15"/>
    <mergeCell ref="F14:F15"/>
    <mergeCell ref="G14:G15"/>
    <mergeCell ref="J14:J15"/>
    <mergeCell ref="K14:K15"/>
    <mergeCell ref="L13:L15"/>
    <mergeCell ref="I13:I15"/>
    <mergeCell ref="J13:K13"/>
    <mergeCell ref="D13:E13"/>
    <mergeCell ref="F13:G13"/>
    <mergeCell ref="H13:H15"/>
    <mergeCell ref="I303:L303"/>
    <mergeCell ref="H286:L286"/>
    <mergeCell ref="I293:L293"/>
    <mergeCell ref="I294:L294"/>
    <mergeCell ref="I295:L295"/>
    <mergeCell ref="F301:H301"/>
    <mergeCell ref="I301:L301"/>
    <mergeCell ref="G302:M302"/>
  </mergeCells>
  <phoneticPr fontId="17" type="noConversion"/>
  <printOptions horizontalCentered="1"/>
  <pageMargins left="0.98425196850393704" right="0.39370078740157483" top="0.39370078740157483" bottom="0.78740157480314965" header="0.51181102362204722" footer="0.31496062992125984"/>
  <pageSetup paperSize="9" scale="52" fitToHeight="0" orientation="landscape" r:id="rId1"/>
  <headerFooter alignWithMargins="0">
    <oddFooter>&amp;C&amp;8Inst. Fed. de Educ., Ciência e Tecnol. Sul-rio-grandense
Rua Gonçalves Chaves n° 3218 – CEP 96015-560 – Pelotas/RS – Tel.: (53) 3026.7242
  &amp;10
&amp;RPagina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7"/>
  <sheetViews>
    <sheetView showZeros="0" view="pageBreakPreview" zoomScale="80" zoomScaleSheetLayoutView="80" workbookViewId="0">
      <pane ySplit="15" topLeftCell="A504" activePane="bottomLeft" state="frozen"/>
      <selection pane="bottomLeft" activeCell="G509" sqref="G509"/>
    </sheetView>
  </sheetViews>
  <sheetFormatPr defaultColWidth="12.7109375" defaultRowHeight="12.75"/>
  <cols>
    <col min="1" max="1" width="103.5703125" style="83" bestFit="1" customWidth="1"/>
    <col min="2" max="2" width="10.28515625" style="87" customWidth="1"/>
    <col min="3" max="3" width="3.85546875" style="87" customWidth="1"/>
    <col min="4" max="4" width="12.28515625" style="83" customWidth="1"/>
    <col min="5" max="5" width="12.85546875" style="83" bestFit="1" customWidth="1"/>
    <col min="6" max="6" width="12" style="83" customWidth="1"/>
    <col min="7" max="7" width="12.7109375" style="83" bestFit="1" customWidth="1"/>
    <col min="8" max="8" width="12.5703125" style="83" customWidth="1"/>
    <col min="9" max="9" width="12.7109375" style="83" bestFit="1" customWidth="1"/>
    <col min="10" max="10" width="12.28515625" style="84" customWidth="1"/>
    <col min="11" max="11" width="9.7109375" style="85" customWidth="1"/>
    <col min="12" max="12" width="13.28515625" style="83" customWidth="1"/>
    <col min="13" max="13" width="25.42578125" style="86" bestFit="1" customWidth="1"/>
    <col min="14" max="14" width="12.7109375" style="83"/>
    <col min="15" max="15" width="13.7109375" style="83" bestFit="1" customWidth="1"/>
    <col min="16" max="16384" width="12.7109375" style="83"/>
  </cols>
  <sheetData>
    <row r="1" spans="1:13">
      <c r="B1" s="83"/>
      <c r="C1" s="83"/>
    </row>
    <row r="2" spans="1:13">
      <c r="B2" s="83"/>
      <c r="C2" s="83"/>
    </row>
    <row r="3" spans="1:13">
      <c r="B3" s="83"/>
      <c r="C3" s="83"/>
    </row>
    <row r="4" spans="1:13">
      <c r="B4" s="83"/>
      <c r="C4" s="83"/>
    </row>
    <row r="6" spans="1:13">
      <c r="A6" s="83" t="s">
        <v>59</v>
      </c>
    </row>
    <row r="7" spans="1:13">
      <c r="A7" s="88" t="s">
        <v>60</v>
      </c>
    </row>
    <row r="8" spans="1:13">
      <c r="A8" s="88" t="s">
        <v>61</v>
      </c>
    </row>
    <row r="9" spans="1:13">
      <c r="A9" s="177" t="s">
        <v>54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</row>
    <row r="10" spans="1:13">
      <c r="A10" s="180"/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s="89" customFormat="1" ht="15.75">
      <c r="A11" s="208" t="s">
        <v>743</v>
      </c>
      <c r="B11" s="209"/>
      <c r="C11" s="209"/>
      <c r="D11" s="209"/>
      <c r="E11" s="210"/>
      <c r="F11" s="211" t="s">
        <v>362</v>
      </c>
      <c r="G11" s="211"/>
      <c r="H11" s="211"/>
      <c r="I11" s="211"/>
      <c r="J11" s="212"/>
      <c r="K11" s="212"/>
      <c r="L11" s="211"/>
      <c r="M11" s="211"/>
    </row>
    <row r="12" spans="1:13" s="89" customFormat="1" ht="15.75">
      <c r="A12" s="208" t="s">
        <v>57</v>
      </c>
      <c r="B12" s="209"/>
      <c r="C12" s="209"/>
      <c r="D12" s="209"/>
      <c r="E12" s="210"/>
      <c r="F12" s="208" t="s">
        <v>363</v>
      </c>
      <c r="G12" s="209"/>
      <c r="H12" s="209"/>
      <c r="I12" s="210"/>
      <c r="J12" s="90" t="s">
        <v>58</v>
      </c>
      <c r="K12" s="91">
        <v>0.25</v>
      </c>
      <c r="L12" s="213">
        <v>41821</v>
      </c>
      <c r="M12" s="214"/>
    </row>
    <row r="13" spans="1:13">
      <c r="A13" s="172" t="s">
        <v>42</v>
      </c>
      <c r="B13" s="172" t="s">
        <v>43</v>
      </c>
      <c r="C13" s="172" t="s">
        <v>44</v>
      </c>
      <c r="D13" s="170" t="s">
        <v>39</v>
      </c>
      <c r="E13" s="170"/>
      <c r="F13" s="171" t="s">
        <v>40</v>
      </c>
      <c r="G13" s="171"/>
      <c r="H13" s="165" t="s">
        <v>38</v>
      </c>
      <c r="I13" s="165" t="s">
        <v>51</v>
      </c>
      <c r="J13" s="206" t="s">
        <v>41</v>
      </c>
      <c r="K13" s="207"/>
      <c r="L13" s="165" t="s">
        <v>55</v>
      </c>
      <c r="M13" s="190" t="s">
        <v>56</v>
      </c>
    </row>
    <row r="14" spans="1:13">
      <c r="A14" s="204"/>
      <c r="B14" s="175"/>
      <c r="C14" s="175"/>
      <c r="D14" s="170" t="s">
        <v>52</v>
      </c>
      <c r="E14" s="165" t="s">
        <v>53</v>
      </c>
      <c r="F14" s="165" t="s">
        <v>52</v>
      </c>
      <c r="G14" s="165" t="s">
        <v>53</v>
      </c>
      <c r="H14" s="166"/>
      <c r="I14" s="166"/>
      <c r="J14" s="194" t="s">
        <v>45</v>
      </c>
      <c r="K14" s="196" t="s">
        <v>46</v>
      </c>
      <c r="L14" s="166"/>
      <c r="M14" s="191"/>
    </row>
    <row r="15" spans="1:13">
      <c r="A15" s="205"/>
      <c r="B15" s="176"/>
      <c r="C15" s="176"/>
      <c r="D15" s="193"/>
      <c r="E15" s="167"/>
      <c r="F15" s="167"/>
      <c r="G15" s="167"/>
      <c r="H15" s="167"/>
      <c r="I15" s="167"/>
      <c r="J15" s="195"/>
      <c r="K15" s="197"/>
      <c r="L15" s="167"/>
      <c r="M15" s="192"/>
    </row>
    <row r="16" spans="1:13" s="89" customFormat="1" ht="15" customHeight="1">
      <c r="A16" s="92" t="s">
        <v>69</v>
      </c>
      <c r="B16" s="93"/>
      <c r="C16" s="94"/>
      <c r="D16" s="95"/>
      <c r="E16" s="93"/>
      <c r="F16" s="95"/>
      <c r="G16" s="93"/>
      <c r="H16" s="93"/>
      <c r="I16" s="93"/>
      <c r="J16" s="96"/>
      <c r="K16" s="97"/>
      <c r="L16" s="93"/>
      <c r="M16" s="98">
        <f>SUM(L17:L20)</f>
        <v>28256.506000000001</v>
      </c>
    </row>
    <row r="17" spans="1:15" ht="12.75" customHeight="1">
      <c r="A17" s="99" t="s">
        <v>86</v>
      </c>
      <c r="B17" s="100"/>
      <c r="C17" s="101"/>
      <c r="D17" s="100"/>
      <c r="E17" s="102">
        <f t="shared" ref="E17:E80" si="0">D17*B17</f>
        <v>0</v>
      </c>
      <c r="F17" s="100"/>
      <c r="G17" s="102">
        <f t="shared" ref="G17:G20" si="1">F17*B17</f>
        <v>0</v>
      </c>
      <c r="H17" s="102">
        <f t="shared" ref="H17:H20" si="2">+D17+F17</f>
        <v>0</v>
      </c>
      <c r="I17" s="102">
        <f t="shared" ref="I17:I20" si="3">E17+G17</f>
        <v>0</v>
      </c>
      <c r="J17" s="103">
        <f t="shared" ref="J17:J20" si="4">K17*I17</f>
        <v>0</v>
      </c>
      <c r="K17" s="104">
        <f>$K$12</f>
        <v>0.25</v>
      </c>
      <c r="L17" s="102">
        <f t="shared" ref="L17:L20" si="5">I17+J17</f>
        <v>0</v>
      </c>
      <c r="M17" s="105"/>
    </row>
    <row r="18" spans="1:15" ht="12.75" customHeight="1">
      <c r="A18" s="106" t="s">
        <v>87</v>
      </c>
      <c r="B18" s="107">
        <v>1244.78</v>
      </c>
      <c r="C18" s="108" t="s">
        <v>90</v>
      </c>
      <c r="D18" s="107">
        <v>2.2799999999999998</v>
      </c>
      <c r="E18" s="102">
        <f t="shared" si="0"/>
        <v>2838.0983999999999</v>
      </c>
      <c r="F18" s="107">
        <v>1.41</v>
      </c>
      <c r="G18" s="102">
        <f t="shared" si="1"/>
        <v>1755.1397999999999</v>
      </c>
      <c r="H18" s="102">
        <f t="shared" si="2"/>
        <v>3.6899999999999995</v>
      </c>
      <c r="I18" s="102">
        <f t="shared" si="3"/>
        <v>4593.2381999999998</v>
      </c>
      <c r="J18" s="103">
        <f t="shared" si="4"/>
        <v>1148.3095499999999</v>
      </c>
      <c r="K18" s="104">
        <f t="shared" ref="K18:K20" si="6">$K$12</f>
        <v>0.25</v>
      </c>
      <c r="L18" s="102">
        <f t="shared" si="5"/>
        <v>5741.5477499999997</v>
      </c>
      <c r="M18" s="105"/>
    </row>
    <row r="19" spans="1:15" ht="12.75" customHeight="1">
      <c r="A19" s="99" t="s">
        <v>88</v>
      </c>
      <c r="B19" s="100"/>
      <c r="C19" s="101"/>
      <c r="D19" s="100"/>
      <c r="E19" s="102">
        <f t="shared" si="0"/>
        <v>0</v>
      </c>
      <c r="F19" s="100"/>
      <c r="G19" s="102">
        <f t="shared" si="1"/>
        <v>0</v>
      </c>
      <c r="H19" s="102">
        <f t="shared" si="2"/>
        <v>0</v>
      </c>
      <c r="I19" s="102">
        <f t="shared" si="3"/>
        <v>0</v>
      </c>
      <c r="J19" s="103">
        <f t="shared" si="4"/>
        <v>0</v>
      </c>
      <c r="K19" s="104">
        <f t="shared" si="6"/>
        <v>0.25</v>
      </c>
      <c r="L19" s="102">
        <f t="shared" si="5"/>
        <v>0</v>
      </c>
      <c r="M19" s="105"/>
    </row>
    <row r="20" spans="1:15" ht="12.75" customHeight="1">
      <c r="A20" s="106" t="s">
        <v>89</v>
      </c>
      <c r="B20" s="107">
        <v>1244.78</v>
      </c>
      <c r="C20" s="108" t="s">
        <v>90</v>
      </c>
      <c r="D20" s="107">
        <v>14.47</v>
      </c>
      <c r="E20" s="102">
        <f t="shared" si="0"/>
        <v>18011.9666</v>
      </c>
      <c r="F20" s="107">
        <v>0</v>
      </c>
      <c r="G20" s="102">
        <f t="shared" si="1"/>
        <v>0</v>
      </c>
      <c r="H20" s="102">
        <f t="shared" si="2"/>
        <v>14.47</v>
      </c>
      <c r="I20" s="102">
        <f t="shared" si="3"/>
        <v>18011.9666</v>
      </c>
      <c r="J20" s="103">
        <f t="shared" si="4"/>
        <v>4502.9916499999999</v>
      </c>
      <c r="K20" s="104">
        <f t="shared" si="6"/>
        <v>0.25</v>
      </c>
      <c r="L20" s="102">
        <f t="shared" si="5"/>
        <v>22514.95825</v>
      </c>
      <c r="M20" s="105"/>
    </row>
    <row r="21" spans="1:15" s="89" customFormat="1" ht="15" customHeight="1">
      <c r="A21" s="109" t="s">
        <v>73</v>
      </c>
      <c r="B21" s="110"/>
      <c r="C21" s="111"/>
      <c r="D21" s="110"/>
      <c r="E21" s="112"/>
      <c r="F21" s="110"/>
      <c r="G21" s="112"/>
      <c r="H21" s="112"/>
      <c r="I21" s="112"/>
      <c r="J21" s="113"/>
      <c r="K21" s="114"/>
      <c r="L21" s="112"/>
      <c r="M21" s="98">
        <f>SUM(L22:L25)</f>
        <v>25491.449874999998</v>
      </c>
    </row>
    <row r="22" spans="1:15" ht="12.75" customHeight="1">
      <c r="A22" s="99" t="s">
        <v>92</v>
      </c>
      <c r="B22" s="100"/>
      <c r="C22" s="101"/>
      <c r="D22" s="100"/>
      <c r="E22" s="102">
        <f t="shared" si="0"/>
        <v>0</v>
      </c>
      <c r="F22" s="100"/>
      <c r="G22" s="102">
        <f t="shared" ref="G22:G85" si="7">F22*B22</f>
        <v>0</v>
      </c>
      <c r="H22" s="102">
        <f t="shared" ref="H22:H85" si="8">+D22+F22</f>
        <v>0</v>
      </c>
      <c r="I22" s="102">
        <f t="shared" ref="I22:I85" si="9">E22+G22</f>
        <v>0</v>
      </c>
      <c r="J22" s="103">
        <f t="shared" ref="J22:J85" si="10">K22*I22</f>
        <v>0</v>
      </c>
      <c r="K22" s="104">
        <f t="shared" ref="K22:K85" si="11">$K$12</f>
        <v>0.25</v>
      </c>
      <c r="L22" s="102">
        <f t="shared" ref="L22:L85" si="12">I22+J22</f>
        <v>0</v>
      </c>
      <c r="M22" s="105"/>
    </row>
    <row r="23" spans="1:15" ht="12.75" customHeight="1">
      <c r="A23" s="99" t="s">
        <v>93</v>
      </c>
      <c r="B23" s="100"/>
      <c r="C23" s="101"/>
      <c r="D23" s="100"/>
      <c r="E23" s="102">
        <f t="shared" si="0"/>
        <v>0</v>
      </c>
      <c r="F23" s="100"/>
      <c r="G23" s="102">
        <f t="shared" si="7"/>
        <v>0</v>
      </c>
      <c r="H23" s="102">
        <f t="shared" si="8"/>
        <v>0</v>
      </c>
      <c r="I23" s="102">
        <f t="shared" si="9"/>
        <v>0</v>
      </c>
      <c r="J23" s="103">
        <f t="shared" si="10"/>
        <v>0</v>
      </c>
      <c r="K23" s="104">
        <f t="shared" si="11"/>
        <v>0.25</v>
      </c>
      <c r="L23" s="102">
        <f t="shared" si="12"/>
        <v>0</v>
      </c>
      <c r="M23" s="105"/>
      <c r="O23" s="115"/>
    </row>
    <row r="24" spans="1:15" ht="12.75" customHeight="1">
      <c r="A24" s="106" t="s">
        <v>94</v>
      </c>
      <c r="B24" s="107">
        <v>307.88</v>
      </c>
      <c r="C24" s="108" t="s">
        <v>91</v>
      </c>
      <c r="D24" s="107">
        <v>1.61</v>
      </c>
      <c r="E24" s="102">
        <f t="shared" si="0"/>
        <v>495.68680000000001</v>
      </c>
      <c r="F24" s="107">
        <v>49.72</v>
      </c>
      <c r="G24" s="102">
        <f t="shared" si="7"/>
        <v>15307.793599999999</v>
      </c>
      <c r="H24" s="102">
        <f t="shared" si="8"/>
        <v>51.33</v>
      </c>
      <c r="I24" s="102">
        <f t="shared" si="9"/>
        <v>15803.480399999999</v>
      </c>
      <c r="J24" s="103">
        <f t="shared" si="10"/>
        <v>3950.8700999999996</v>
      </c>
      <c r="K24" s="104">
        <f t="shared" si="11"/>
        <v>0.25</v>
      </c>
      <c r="L24" s="102">
        <f t="shared" si="12"/>
        <v>19754.350499999997</v>
      </c>
      <c r="M24" s="105"/>
      <c r="O24" s="115"/>
    </row>
    <row r="25" spans="1:15" ht="12.75" customHeight="1">
      <c r="A25" s="106" t="s">
        <v>95</v>
      </c>
      <c r="B25" s="107">
        <v>51.31</v>
      </c>
      <c r="C25" s="108" t="s">
        <v>91</v>
      </c>
      <c r="D25" s="107">
        <v>19.3</v>
      </c>
      <c r="E25" s="102">
        <f t="shared" si="0"/>
        <v>990.28300000000013</v>
      </c>
      <c r="F25" s="107">
        <v>70.150000000000006</v>
      </c>
      <c r="G25" s="102">
        <f t="shared" si="7"/>
        <v>3599.3965000000003</v>
      </c>
      <c r="H25" s="102">
        <f t="shared" si="8"/>
        <v>89.45</v>
      </c>
      <c r="I25" s="102">
        <f t="shared" si="9"/>
        <v>4589.6795000000002</v>
      </c>
      <c r="J25" s="103">
        <f t="shared" si="10"/>
        <v>1147.419875</v>
      </c>
      <c r="K25" s="104">
        <f t="shared" si="11"/>
        <v>0.25</v>
      </c>
      <c r="L25" s="102">
        <f t="shared" si="12"/>
        <v>5737.0993749999998</v>
      </c>
      <c r="M25" s="105"/>
      <c r="O25" s="115"/>
    </row>
    <row r="26" spans="1:15" s="89" customFormat="1" ht="15" customHeight="1">
      <c r="A26" s="109" t="s">
        <v>423</v>
      </c>
      <c r="B26" s="110"/>
      <c r="C26" s="111"/>
      <c r="D26" s="110"/>
      <c r="E26" s="112"/>
      <c r="F26" s="110"/>
      <c r="G26" s="112"/>
      <c r="H26" s="112"/>
      <c r="I26" s="112"/>
      <c r="J26" s="113"/>
      <c r="K26" s="114"/>
      <c r="L26" s="112"/>
      <c r="M26" s="98">
        <f>SUM(L27:L40)</f>
        <v>84478.766000000003</v>
      </c>
      <c r="O26" s="116"/>
    </row>
    <row r="27" spans="1:15" ht="12.75" customHeight="1">
      <c r="A27" s="99" t="s">
        <v>96</v>
      </c>
      <c r="B27" s="100"/>
      <c r="C27" s="101"/>
      <c r="D27" s="100"/>
      <c r="E27" s="102">
        <f t="shared" si="0"/>
        <v>0</v>
      </c>
      <c r="F27" s="100"/>
      <c r="G27" s="102">
        <f t="shared" si="7"/>
        <v>0</v>
      </c>
      <c r="H27" s="102">
        <f t="shared" si="8"/>
        <v>0</v>
      </c>
      <c r="I27" s="102">
        <f t="shared" si="9"/>
        <v>0</v>
      </c>
      <c r="J27" s="103">
        <f t="shared" si="10"/>
        <v>0</v>
      </c>
      <c r="K27" s="104">
        <f t="shared" si="11"/>
        <v>0.25</v>
      </c>
      <c r="L27" s="102">
        <f t="shared" si="12"/>
        <v>0</v>
      </c>
      <c r="M27" s="105"/>
      <c r="O27" s="115"/>
    </row>
    <row r="28" spans="1:15" ht="12.75" customHeight="1">
      <c r="A28" s="99" t="s">
        <v>97</v>
      </c>
      <c r="B28" s="100"/>
      <c r="C28" s="101"/>
      <c r="D28" s="100"/>
      <c r="E28" s="102">
        <f t="shared" si="0"/>
        <v>0</v>
      </c>
      <c r="F28" s="100"/>
      <c r="G28" s="102">
        <f t="shared" si="7"/>
        <v>0</v>
      </c>
      <c r="H28" s="102">
        <f t="shared" si="8"/>
        <v>0</v>
      </c>
      <c r="I28" s="102">
        <f t="shared" si="9"/>
        <v>0</v>
      </c>
      <c r="J28" s="103">
        <f t="shared" si="10"/>
        <v>0</v>
      </c>
      <c r="K28" s="104">
        <f t="shared" si="11"/>
        <v>0.25</v>
      </c>
      <c r="L28" s="102">
        <f t="shared" si="12"/>
        <v>0</v>
      </c>
      <c r="M28" s="105"/>
      <c r="O28" s="115"/>
    </row>
    <row r="29" spans="1:15" ht="12.75" customHeight="1">
      <c r="A29" s="106" t="s">
        <v>98</v>
      </c>
      <c r="B29" s="107">
        <v>550.32000000000005</v>
      </c>
      <c r="C29" s="108" t="s">
        <v>90</v>
      </c>
      <c r="D29" s="107">
        <v>19.37</v>
      </c>
      <c r="E29" s="102">
        <f t="shared" si="0"/>
        <v>10659.698400000001</v>
      </c>
      <c r="F29" s="107">
        <v>36.35</v>
      </c>
      <c r="G29" s="102">
        <f t="shared" si="7"/>
        <v>20004.132000000001</v>
      </c>
      <c r="H29" s="102">
        <f t="shared" si="8"/>
        <v>55.72</v>
      </c>
      <c r="I29" s="102">
        <f t="shared" si="9"/>
        <v>30663.830400000003</v>
      </c>
      <c r="J29" s="103">
        <f t="shared" si="10"/>
        <v>7665.9576000000006</v>
      </c>
      <c r="K29" s="104">
        <f t="shared" si="11"/>
        <v>0.25</v>
      </c>
      <c r="L29" s="102">
        <f t="shared" si="12"/>
        <v>38329.788</v>
      </c>
      <c r="M29" s="105"/>
      <c r="O29" s="115"/>
    </row>
    <row r="30" spans="1:15" ht="12.75" customHeight="1">
      <c r="A30" s="99" t="s">
        <v>99</v>
      </c>
      <c r="B30" s="100"/>
      <c r="C30" s="101"/>
      <c r="D30" s="100"/>
      <c r="E30" s="102">
        <f t="shared" si="0"/>
        <v>0</v>
      </c>
      <c r="F30" s="100"/>
      <c r="G30" s="102">
        <f t="shared" si="7"/>
        <v>0</v>
      </c>
      <c r="H30" s="102">
        <f t="shared" si="8"/>
        <v>0</v>
      </c>
      <c r="I30" s="102">
        <f t="shared" si="9"/>
        <v>0</v>
      </c>
      <c r="J30" s="103">
        <f t="shared" si="10"/>
        <v>0</v>
      </c>
      <c r="K30" s="104">
        <f t="shared" si="11"/>
        <v>0.25</v>
      </c>
      <c r="L30" s="102">
        <f t="shared" si="12"/>
        <v>0</v>
      </c>
      <c r="M30" s="105"/>
      <c r="O30" s="115"/>
    </row>
    <row r="31" spans="1:15" ht="12.75" customHeight="1">
      <c r="A31" s="106" t="s">
        <v>100</v>
      </c>
      <c r="B31" s="107">
        <v>1259</v>
      </c>
      <c r="C31" s="108" t="s">
        <v>101</v>
      </c>
      <c r="D31" s="107">
        <v>1.9</v>
      </c>
      <c r="E31" s="102">
        <f t="shared" si="0"/>
        <v>2392.1</v>
      </c>
      <c r="F31" s="107">
        <v>4.9000000000000004</v>
      </c>
      <c r="G31" s="102">
        <f t="shared" si="7"/>
        <v>6169.1</v>
      </c>
      <c r="H31" s="102">
        <f t="shared" si="8"/>
        <v>6.8000000000000007</v>
      </c>
      <c r="I31" s="102">
        <f t="shared" si="9"/>
        <v>8561.2000000000007</v>
      </c>
      <c r="J31" s="103">
        <f t="shared" si="10"/>
        <v>2140.3000000000002</v>
      </c>
      <c r="K31" s="104">
        <f t="shared" si="11"/>
        <v>0.25</v>
      </c>
      <c r="L31" s="102">
        <f t="shared" si="12"/>
        <v>10701.5</v>
      </c>
      <c r="M31" s="105"/>
      <c r="O31" s="115"/>
    </row>
    <row r="32" spans="1:15" ht="12.75" customHeight="1">
      <c r="A32" s="106" t="s">
        <v>102</v>
      </c>
      <c r="B32" s="107">
        <v>336</v>
      </c>
      <c r="C32" s="108" t="s">
        <v>101</v>
      </c>
      <c r="D32" s="107">
        <v>1.9</v>
      </c>
      <c r="E32" s="102">
        <f t="shared" si="0"/>
        <v>638.4</v>
      </c>
      <c r="F32" s="107">
        <v>4.5599999999999996</v>
      </c>
      <c r="G32" s="102">
        <f t="shared" si="7"/>
        <v>1532.1599999999999</v>
      </c>
      <c r="H32" s="102">
        <f t="shared" si="8"/>
        <v>6.4599999999999991</v>
      </c>
      <c r="I32" s="102">
        <f t="shared" si="9"/>
        <v>2170.56</v>
      </c>
      <c r="J32" s="103">
        <f t="shared" si="10"/>
        <v>542.64</v>
      </c>
      <c r="K32" s="104">
        <f t="shared" si="11"/>
        <v>0.25</v>
      </c>
      <c r="L32" s="102">
        <f t="shared" si="12"/>
        <v>2713.2</v>
      </c>
      <c r="M32" s="105"/>
      <c r="O32" s="115"/>
    </row>
    <row r="33" spans="1:15" ht="12.75" customHeight="1">
      <c r="A33" s="106" t="s">
        <v>103</v>
      </c>
      <c r="B33" s="107">
        <v>648</v>
      </c>
      <c r="C33" s="108" t="s">
        <v>101</v>
      </c>
      <c r="D33" s="107">
        <v>1.9</v>
      </c>
      <c r="E33" s="102">
        <f t="shared" si="0"/>
        <v>1231.2</v>
      </c>
      <c r="F33" s="107">
        <v>4.68</v>
      </c>
      <c r="G33" s="102">
        <f t="shared" si="7"/>
        <v>3032.64</v>
      </c>
      <c r="H33" s="102">
        <f t="shared" si="8"/>
        <v>6.58</v>
      </c>
      <c r="I33" s="102">
        <f t="shared" si="9"/>
        <v>4263.84</v>
      </c>
      <c r="J33" s="103">
        <f t="shared" si="10"/>
        <v>1065.96</v>
      </c>
      <c r="K33" s="104">
        <f t="shared" si="11"/>
        <v>0.25</v>
      </c>
      <c r="L33" s="102">
        <f t="shared" si="12"/>
        <v>5329.8</v>
      </c>
      <c r="M33" s="105"/>
      <c r="O33" s="115"/>
    </row>
    <row r="34" spans="1:15" ht="12.75" customHeight="1">
      <c r="A34" s="99" t="s">
        <v>104</v>
      </c>
      <c r="B34" s="100"/>
      <c r="C34" s="101"/>
      <c r="D34" s="100"/>
      <c r="E34" s="102">
        <f t="shared" si="0"/>
        <v>0</v>
      </c>
      <c r="F34" s="100"/>
      <c r="G34" s="102">
        <f t="shared" si="7"/>
        <v>0</v>
      </c>
      <c r="H34" s="102">
        <f t="shared" si="8"/>
        <v>0</v>
      </c>
      <c r="I34" s="102">
        <f t="shared" si="9"/>
        <v>0</v>
      </c>
      <c r="J34" s="103">
        <f t="shared" si="10"/>
        <v>0</v>
      </c>
      <c r="K34" s="104">
        <f t="shared" si="11"/>
        <v>0.25</v>
      </c>
      <c r="L34" s="102">
        <f t="shared" si="12"/>
        <v>0</v>
      </c>
      <c r="M34" s="105"/>
      <c r="O34" s="115"/>
    </row>
    <row r="35" spans="1:15" ht="12.75" customHeight="1">
      <c r="A35" s="106" t="s">
        <v>428</v>
      </c>
      <c r="B35" s="107">
        <v>50.31</v>
      </c>
      <c r="C35" s="108" t="s">
        <v>91</v>
      </c>
      <c r="D35" s="107">
        <v>109.73</v>
      </c>
      <c r="E35" s="102">
        <f t="shared" si="0"/>
        <v>5520.5163000000002</v>
      </c>
      <c r="F35" s="107">
        <v>258.05</v>
      </c>
      <c r="G35" s="102">
        <f t="shared" si="7"/>
        <v>12982.495500000001</v>
      </c>
      <c r="H35" s="102">
        <f t="shared" si="8"/>
        <v>367.78000000000003</v>
      </c>
      <c r="I35" s="102">
        <f t="shared" si="9"/>
        <v>18503.0118</v>
      </c>
      <c r="J35" s="103">
        <f t="shared" si="10"/>
        <v>4625.7529500000001</v>
      </c>
      <c r="K35" s="104">
        <f t="shared" si="11"/>
        <v>0.25</v>
      </c>
      <c r="L35" s="102">
        <f t="shared" si="12"/>
        <v>23128.764750000002</v>
      </c>
      <c r="M35" s="105"/>
      <c r="O35" s="115"/>
    </row>
    <row r="36" spans="1:15" ht="12.75" customHeight="1">
      <c r="A36" s="99" t="s">
        <v>105</v>
      </c>
      <c r="B36" s="100"/>
      <c r="C36" s="101"/>
      <c r="D36" s="100"/>
      <c r="E36" s="102">
        <f t="shared" si="0"/>
        <v>0</v>
      </c>
      <c r="F36" s="100"/>
      <c r="G36" s="102">
        <f t="shared" si="7"/>
        <v>0</v>
      </c>
      <c r="H36" s="102">
        <f t="shared" si="8"/>
        <v>0</v>
      </c>
      <c r="I36" s="102">
        <f t="shared" si="9"/>
        <v>0</v>
      </c>
      <c r="J36" s="103">
        <f t="shared" si="10"/>
        <v>0</v>
      </c>
      <c r="K36" s="104">
        <f t="shared" si="11"/>
        <v>0.25</v>
      </c>
      <c r="L36" s="102">
        <f t="shared" si="12"/>
        <v>0</v>
      </c>
      <c r="M36" s="105"/>
      <c r="O36" s="115"/>
    </row>
    <row r="37" spans="1:15" ht="12.75" customHeight="1">
      <c r="A37" s="106" t="s">
        <v>429</v>
      </c>
      <c r="B37" s="107">
        <v>104</v>
      </c>
      <c r="C37" s="108" t="s">
        <v>106</v>
      </c>
      <c r="D37" s="107">
        <v>5.4</v>
      </c>
      <c r="E37" s="102">
        <f t="shared" si="0"/>
        <v>561.6</v>
      </c>
      <c r="F37" s="107">
        <v>5.35</v>
      </c>
      <c r="G37" s="102">
        <f t="shared" si="7"/>
        <v>556.4</v>
      </c>
      <c r="H37" s="102">
        <f t="shared" si="8"/>
        <v>10.75</v>
      </c>
      <c r="I37" s="102">
        <f t="shared" si="9"/>
        <v>1118</v>
      </c>
      <c r="J37" s="103">
        <f t="shared" si="10"/>
        <v>279.5</v>
      </c>
      <c r="K37" s="104">
        <f t="shared" si="11"/>
        <v>0.25</v>
      </c>
      <c r="L37" s="102">
        <f t="shared" si="12"/>
        <v>1397.5</v>
      </c>
      <c r="M37" s="105"/>
      <c r="O37" s="115"/>
    </row>
    <row r="38" spans="1:15" ht="12.75" customHeight="1">
      <c r="A38" s="106" t="s">
        <v>430</v>
      </c>
      <c r="B38" s="107">
        <v>25.36</v>
      </c>
      <c r="C38" s="108" t="s">
        <v>90</v>
      </c>
      <c r="D38" s="107">
        <v>0.94</v>
      </c>
      <c r="E38" s="102">
        <f t="shared" si="0"/>
        <v>23.838399999999996</v>
      </c>
      <c r="F38" s="107">
        <v>15.07</v>
      </c>
      <c r="G38" s="102">
        <f t="shared" si="7"/>
        <v>382.17520000000002</v>
      </c>
      <c r="H38" s="102">
        <f t="shared" si="8"/>
        <v>16.010000000000002</v>
      </c>
      <c r="I38" s="102">
        <f t="shared" si="9"/>
        <v>406.0136</v>
      </c>
      <c r="J38" s="103">
        <f t="shared" si="10"/>
        <v>101.5034</v>
      </c>
      <c r="K38" s="104">
        <f t="shared" si="11"/>
        <v>0.25</v>
      </c>
      <c r="L38" s="102">
        <f t="shared" si="12"/>
        <v>507.517</v>
      </c>
      <c r="M38" s="105"/>
      <c r="O38" s="115"/>
    </row>
    <row r="39" spans="1:15" ht="12.75" customHeight="1">
      <c r="A39" s="106" t="s">
        <v>431</v>
      </c>
      <c r="B39" s="107">
        <v>38</v>
      </c>
      <c r="C39" s="108" t="s">
        <v>106</v>
      </c>
      <c r="D39" s="107">
        <v>12.6</v>
      </c>
      <c r="E39" s="102">
        <f t="shared" si="0"/>
        <v>478.8</v>
      </c>
      <c r="F39" s="107">
        <v>7.9</v>
      </c>
      <c r="G39" s="102">
        <f t="shared" si="7"/>
        <v>300.2</v>
      </c>
      <c r="H39" s="102">
        <f t="shared" si="8"/>
        <v>20.5</v>
      </c>
      <c r="I39" s="102">
        <f t="shared" si="9"/>
        <v>779</v>
      </c>
      <c r="J39" s="103">
        <f t="shared" si="10"/>
        <v>194.75</v>
      </c>
      <c r="K39" s="104">
        <f t="shared" si="11"/>
        <v>0.25</v>
      </c>
      <c r="L39" s="102">
        <f t="shared" si="12"/>
        <v>973.75</v>
      </c>
      <c r="M39" s="105"/>
      <c r="O39" s="115"/>
    </row>
    <row r="40" spans="1:15" ht="12.75" customHeight="1">
      <c r="A40" s="106" t="s">
        <v>432</v>
      </c>
      <c r="B40" s="107">
        <v>56.7</v>
      </c>
      <c r="C40" s="108" t="s">
        <v>106</v>
      </c>
      <c r="D40" s="107">
        <v>12.6</v>
      </c>
      <c r="E40" s="102">
        <f t="shared" si="0"/>
        <v>714.42</v>
      </c>
      <c r="F40" s="107">
        <v>7.11</v>
      </c>
      <c r="G40" s="102">
        <f t="shared" si="7"/>
        <v>403.13700000000006</v>
      </c>
      <c r="H40" s="102">
        <f t="shared" si="8"/>
        <v>19.71</v>
      </c>
      <c r="I40" s="102">
        <f t="shared" si="9"/>
        <v>1117.557</v>
      </c>
      <c r="J40" s="103">
        <f t="shared" si="10"/>
        <v>279.38925</v>
      </c>
      <c r="K40" s="104">
        <f t="shared" si="11"/>
        <v>0.25</v>
      </c>
      <c r="L40" s="102">
        <f t="shared" si="12"/>
        <v>1396.94625</v>
      </c>
      <c r="M40" s="105"/>
      <c r="O40" s="115"/>
    </row>
    <row r="41" spans="1:15" s="89" customFormat="1" ht="15" customHeight="1">
      <c r="A41" s="109" t="s">
        <v>433</v>
      </c>
      <c r="B41" s="110"/>
      <c r="C41" s="111"/>
      <c r="D41" s="110"/>
      <c r="E41" s="112"/>
      <c r="F41" s="110"/>
      <c r="G41" s="112"/>
      <c r="H41" s="112"/>
      <c r="I41" s="112"/>
      <c r="J41" s="113"/>
      <c r="K41" s="114"/>
      <c r="L41" s="112"/>
      <c r="M41" s="98">
        <f>SUM(L42:L46)</f>
        <v>58615.375</v>
      </c>
      <c r="O41" s="116"/>
    </row>
    <row r="42" spans="1:15" ht="12.75" customHeight="1">
      <c r="A42" s="99" t="s">
        <v>107</v>
      </c>
      <c r="B42" s="100"/>
      <c r="C42" s="101"/>
      <c r="D42" s="100"/>
      <c r="E42" s="102">
        <f t="shared" si="0"/>
        <v>0</v>
      </c>
      <c r="F42" s="100"/>
      <c r="G42" s="102">
        <f t="shared" si="7"/>
        <v>0</v>
      </c>
      <c r="H42" s="102">
        <f t="shared" si="8"/>
        <v>0</v>
      </c>
      <c r="I42" s="102">
        <f t="shared" si="9"/>
        <v>0</v>
      </c>
      <c r="J42" s="103">
        <f t="shared" si="10"/>
        <v>0</v>
      </c>
      <c r="K42" s="104">
        <f t="shared" si="11"/>
        <v>0.25</v>
      </c>
      <c r="L42" s="102">
        <f t="shared" si="12"/>
        <v>0</v>
      </c>
      <c r="M42" s="105"/>
      <c r="O42" s="115"/>
    </row>
    <row r="43" spans="1:15" ht="12.75" customHeight="1">
      <c r="A43" s="99" t="s">
        <v>367</v>
      </c>
      <c r="B43" s="100"/>
      <c r="C43" s="101"/>
      <c r="D43" s="100"/>
      <c r="E43" s="102">
        <f t="shared" si="0"/>
        <v>0</v>
      </c>
      <c r="F43" s="100"/>
      <c r="G43" s="102">
        <f t="shared" si="7"/>
        <v>0</v>
      </c>
      <c r="H43" s="102">
        <f t="shared" si="8"/>
        <v>0</v>
      </c>
      <c r="I43" s="102">
        <f t="shared" si="9"/>
        <v>0</v>
      </c>
      <c r="J43" s="103">
        <f t="shared" si="10"/>
        <v>0</v>
      </c>
      <c r="K43" s="104">
        <f t="shared" si="11"/>
        <v>0.25</v>
      </c>
      <c r="L43" s="102">
        <f t="shared" si="12"/>
        <v>0</v>
      </c>
      <c r="M43" s="105"/>
      <c r="O43" s="115"/>
    </row>
    <row r="44" spans="1:15" ht="12.75" customHeight="1">
      <c r="A44" s="106" t="s">
        <v>368</v>
      </c>
      <c r="B44" s="107">
        <v>546</v>
      </c>
      <c r="C44" s="108" t="s">
        <v>106</v>
      </c>
      <c r="D44" s="107">
        <v>1.34</v>
      </c>
      <c r="E44" s="102">
        <f t="shared" si="0"/>
        <v>731.6400000000001</v>
      </c>
      <c r="F44" s="107">
        <v>77.56</v>
      </c>
      <c r="G44" s="102">
        <f t="shared" si="7"/>
        <v>42347.76</v>
      </c>
      <c r="H44" s="102">
        <f t="shared" si="8"/>
        <v>78.900000000000006</v>
      </c>
      <c r="I44" s="102">
        <f t="shared" si="9"/>
        <v>43079.4</v>
      </c>
      <c r="J44" s="103">
        <f t="shared" si="10"/>
        <v>10769.85</v>
      </c>
      <c r="K44" s="104">
        <f t="shared" si="11"/>
        <v>0.25</v>
      </c>
      <c r="L44" s="102">
        <f t="shared" si="12"/>
        <v>53849.25</v>
      </c>
      <c r="M44" s="105"/>
    </row>
    <row r="45" spans="1:15" ht="12.75" customHeight="1">
      <c r="A45" s="99" t="s">
        <v>108</v>
      </c>
      <c r="B45" s="100"/>
      <c r="C45" s="101"/>
      <c r="D45" s="100"/>
      <c r="E45" s="102">
        <f t="shared" si="0"/>
        <v>0</v>
      </c>
      <c r="F45" s="100"/>
      <c r="G45" s="102">
        <f t="shared" si="7"/>
        <v>0</v>
      </c>
      <c r="H45" s="102">
        <f t="shared" si="8"/>
        <v>0</v>
      </c>
      <c r="I45" s="102">
        <f t="shared" si="9"/>
        <v>0</v>
      </c>
      <c r="J45" s="103">
        <f t="shared" si="10"/>
        <v>0</v>
      </c>
      <c r="K45" s="104">
        <f t="shared" si="11"/>
        <v>0.25</v>
      </c>
      <c r="L45" s="102">
        <f t="shared" si="12"/>
        <v>0</v>
      </c>
      <c r="M45" s="105"/>
    </row>
    <row r="46" spans="1:15" ht="12.75" customHeight="1">
      <c r="A46" s="106" t="s">
        <v>109</v>
      </c>
      <c r="B46" s="107">
        <v>91</v>
      </c>
      <c r="C46" s="108" t="s">
        <v>110</v>
      </c>
      <c r="D46" s="107">
        <v>41.9</v>
      </c>
      <c r="E46" s="102">
        <f t="shared" si="0"/>
        <v>3812.9</v>
      </c>
      <c r="F46" s="107">
        <v>0</v>
      </c>
      <c r="G46" s="102">
        <f t="shared" si="7"/>
        <v>0</v>
      </c>
      <c r="H46" s="102">
        <f t="shared" si="8"/>
        <v>41.9</v>
      </c>
      <c r="I46" s="102">
        <f t="shared" si="9"/>
        <v>3812.9</v>
      </c>
      <c r="J46" s="103">
        <f t="shared" si="10"/>
        <v>953.22500000000002</v>
      </c>
      <c r="K46" s="104">
        <f t="shared" si="11"/>
        <v>0.25</v>
      </c>
      <c r="L46" s="102">
        <f t="shared" si="12"/>
        <v>4766.125</v>
      </c>
      <c r="M46" s="105"/>
    </row>
    <row r="47" spans="1:15" s="89" customFormat="1" ht="15" customHeight="1">
      <c r="A47" s="109" t="s">
        <v>434</v>
      </c>
      <c r="B47" s="110"/>
      <c r="C47" s="111"/>
      <c r="D47" s="110"/>
      <c r="E47" s="112"/>
      <c r="F47" s="110"/>
      <c r="G47" s="112"/>
      <c r="H47" s="112"/>
      <c r="I47" s="112"/>
      <c r="J47" s="113"/>
      <c r="K47" s="114"/>
      <c r="L47" s="112"/>
      <c r="M47" s="98">
        <f>SUM(L48:L91)</f>
        <v>358845.65087499999</v>
      </c>
    </row>
    <row r="48" spans="1:15" ht="12.75" customHeight="1">
      <c r="A48" s="99" t="s">
        <v>111</v>
      </c>
      <c r="B48" s="100"/>
      <c r="C48" s="101"/>
      <c r="D48" s="100"/>
      <c r="E48" s="102">
        <f t="shared" si="0"/>
        <v>0</v>
      </c>
      <c r="F48" s="100"/>
      <c r="G48" s="102">
        <f t="shared" si="7"/>
        <v>0</v>
      </c>
      <c r="H48" s="102">
        <f t="shared" si="8"/>
        <v>0</v>
      </c>
      <c r="I48" s="102">
        <f t="shared" si="9"/>
        <v>0</v>
      </c>
      <c r="J48" s="103">
        <f t="shared" si="10"/>
        <v>0</v>
      </c>
      <c r="K48" s="104">
        <f t="shared" si="11"/>
        <v>0.25</v>
      </c>
      <c r="L48" s="102">
        <f t="shared" si="12"/>
        <v>0</v>
      </c>
      <c r="M48" s="105"/>
    </row>
    <row r="49" spans="1:13" ht="12.75" customHeight="1">
      <c r="A49" s="99" t="s">
        <v>112</v>
      </c>
      <c r="B49" s="100"/>
      <c r="C49" s="101"/>
      <c r="D49" s="100"/>
      <c r="E49" s="102">
        <f t="shared" si="0"/>
        <v>0</v>
      </c>
      <c r="F49" s="100"/>
      <c r="G49" s="102">
        <f t="shared" si="7"/>
        <v>0</v>
      </c>
      <c r="H49" s="102">
        <f t="shared" si="8"/>
        <v>0</v>
      </c>
      <c r="I49" s="102">
        <f t="shared" si="9"/>
        <v>0</v>
      </c>
      <c r="J49" s="103">
        <f t="shared" si="10"/>
        <v>0</v>
      </c>
      <c r="K49" s="104">
        <f t="shared" si="11"/>
        <v>0.25</v>
      </c>
      <c r="L49" s="102">
        <f t="shared" si="12"/>
        <v>0</v>
      </c>
      <c r="M49" s="105"/>
    </row>
    <row r="50" spans="1:13" ht="12.75" customHeight="1">
      <c r="A50" s="99" t="s">
        <v>113</v>
      </c>
      <c r="B50" s="100"/>
      <c r="C50" s="101"/>
      <c r="D50" s="100"/>
      <c r="E50" s="102">
        <f t="shared" si="0"/>
        <v>0</v>
      </c>
      <c r="F50" s="100"/>
      <c r="G50" s="102">
        <f t="shared" si="7"/>
        <v>0</v>
      </c>
      <c r="H50" s="102">
        <f t="shared" si="8"/>
        <v>0</v>
      </c>
      <c r="I50" s="102">
        <f t="shared" si="9"/>
        <v>0</v>
      </c>
      <c r="J50" s="103">
        <f t="shared" si="10"/>
        <v>0</v>
      </c>
      <c r="K50" s="104">
        <f t="shared" si="11"/>
        <v>0.25</v>
      </c>
      <c r="L50" s="102">
        <f t="shared" si="12"/>
        <v>0</v>
      </c>
      <c r="M50" s="105"/>
    </row>
    <row r="51" spans="1:13" ht="12.75" customHeight="1">
      <c r="A51" s="106" t="s">
        <v>114</v>
      </c>
      <c r="B51" s="107">
        <v>317.2</v>
      </c>
      <c r="C51" s="108" t="s">
        <v>90</v>
      </c>
      <c r="D51" s="107">
        <v>27.91</v>
      </c>
      <c r="E51" s="102">
        <f t="shared" si="0"/>
        <v>8853.0519999999997</v>
      </c>
      <c r="F51" s="107">
        <v>40.950000000000003</v>
      </c>
      <c r="G51" s="102">
        <f t="shared" si="7"/>
        <v>12989.34</v>
      </c>
      <c r="H51" s="102">
        <f t="shared" si="8"/>
        <v>68.86</v>
      </c>
      <c r="I51" s="102">
        <f t="shared" si="9"/>
        <v>21842.392</v>
      </c>
      <c r="J51" s="103">
        <f t="shared" si="10"/>
        <v>5460.598</v>
      </c>
      <c r="K51" s="104">
        <f t="shared" si="11"/>
        <v>0.25</v>
      </c>
      <c r="L51" s="102">
        <f t="shared" si="12"/>
        <v>27302.989999999998</v>
      </c>
      <c r="M51" s="105"/>
    </row>
    <row r="52" spans="1:13" ht="12.75" customHeight="1">
      <c r="A52" s="99" t="s">
        <v>115</v>
      </c>
      <c r="B52" s="100"/>
      <c r="C52" s="101"/>
      <c r="D52" s="100"/>
      <c r="E52" s="102">
        <f t="shared" si="0"/>
        <v>0</v>
      </c>
      <c r="F52" s="100"/>
      <c r="G52" s="102">
        <f t="shared" si="7"/>
        <v>0</v>
      </c>
      <c r="H52" s="102">
        <f t="shared" si="8"/>
        <v>0</v>
      </c>
      <c r="I52" s="102">
        <f t="shared" si="9"/>
        <v>0</v>
      </c>
      <c r="J52" s="103">
        <f t="shared" si="10"/>
        <v>0</v>
      </c>
      <c r="K52" s="104">
        <f t="shared" si="11"/>
        <v>0.25</v>
      </c>
      <c r="L52" s="102">
        <f t="shared" si="12"/>
        <v>0</v>
      </c>
      <c r="M52" s="105"/>
    </row>
    <row r="53" spans="1:13" ht="12.75" customHeight="1">
      <c r="A53" s="106" t="s">
        <v>100</v>
      </c>
      <c r="B53" s="107">
        <v>833</v>
      </c>
      <c r="C53" s="108" t="s">
        <v>101</v>
      </c>
      <c r="D53" s="107">
        <v>1.9</v>
      </c>
      <c r="E53" s="102">
        <f t="shared" si="0"/>
        <v>1582.6999999999998</v>
      </c>
      <c r="F53" s="107">
        <v>4.9000000000000004</v>
      </c>
      <c r="G53" s="102">
        <f t="shared" si="7"/>
        <v>4081.7000000000003</v>
      </c>
      <c r="H53" s="102">
        <f t="shared" si="8"/>
        <v>6.8000000000000007</v>
      </c>
      <c r="I53" s="102">
        <f t="shared" si="9"/>
        <v>5664.4</v>
      </c>
      <c r="J53" s="103">
        <f t="shared" si="10"/>
        <v>1416.1</v>
      </c>
      <c r="K53" s="104">
        <f t="shared" si="11"/>
        <v>0.25</v>
      </c>
      <c r="L53" s="102">
        <f t="shared" si="12"/>
        <v>7080.5</v>
      </c>
      <c r="M53" s="105"/>
    </row>
    <row r="54" spans="1:13" ht="12.75" customHeight="1">
      <c r="A54" s="106" t="s">
        <v>102</v>
      </c>
      <c r="B54" s="107">
        <v>342</v>
      </c>
      <c r="C54" s="108" t="s">
        <v>101</v>
      </c>
      <c r="D54" s="107">
        <v>1.9</v>
      </c>
      <c r="E54" s="102">
        <f t="shared" si="0"/>
        <v>649.79999999999995</v>
      </c>
      <c r="F54" s="107">
        <v>4.5599999999999996</v>
      </c>
      <c r="G54" s="102">
        <f t="shared" si="7"/>
        <v>1559.5199999999998</v>
      </c>
      <c r="H54" s="102">
        <f t="shared" si="8"/>
        <v>6.4599999999999991</v>
      </c>
      <c r="I54" s="102">
        <f t="shared" si="9"/>
        <v>2209.3199999999997</v>
      </c>
      <c r="J54" s="103">
        <f t="shared" si="10"/>
        <v>552.32999999999993</v>
      </c>
      <c r="K54" s="104">
        <f t="shared" si="11"/>
        <v>0.25</v>
      </c>
      <c r="L54" s="102">
        <f t="shared" si="12"/>
        <v>2761.6499999999996</v>
      </c>
      <c r="M54" s="105"/>
    </row>
    <row r="55" spans="1:13" ht="12.75" customHeight="1">
      <c r="A55" s="106" t="s">
        <v>103</v>
      </c>
      <c r="B55" s="107">
        <v>449</v>
      </c>
      <c r="C55" s="108" t="s">
        <v>101</v>
      </c>
      <c r="D55" s="107">
        <v>1.9</v>
      </c>
      <c r="E55" s="102">
        <f t="shared" si="0"/>
        <v>853.09999999999991</v>
      </c>
      <c r="F55" s="107">
        <v>4.68</v>
      </c>
      <c r="G55" s="102">
        <f t="shared" si="7"/>
        <v>2101.3199999999997</v>
      </c>
      <c r="H55" s="102">
        <f t="shared" si="8"/>
        <v>6.58</v>
      </c>
      <c r="I55" s="102">
        <f t="shared" si="9"/>
        <v>2954.4199999999996</v>
      </c>
      <c r="J55" s="103">
        <f t="shared" si="10"/>
        <v>738.6049999999999</v>
      </c>
      <c r="K55" s="104">
        <f t="shared" si="11"/>
        <v>0.25</v>
      </c>
      <c r="L55" s="102">
        <f t="shared" si="12"/>
        <v>3693.0249999999996</v>
      </c>
      <c r="M55" s="105"/>
    </row>
    <row r="56" spans="1:13" ht="12.75" customHeight="1">
      <c r="A56" s="99" t="s">
        <v>116</v>
      </c>
      <c r="B56" s="100"/>
      <c r="C56" s="101"/>
      <c r="D56" s="100"/>
      <c r="E56" s="102">
        <f t="shared" si="0"/>
        <v>0</v>
      </c>
      <c r="F56" s="100"/>
      <c r="G56" s="102">
        <f t="shared" si="7"/>
        <v>0</v>
      </c>
      <c r="H56" s="102">
        <f t="shared" si="8"/>
        <v>0</v>
      </c>
      <c r="I56" s="102">
        <f t="shared" si="9"/>
        <v>0</v>
      </c>
      <c r="J56" s="103">
        <f t="shared" si="10"/>
        <v>0</v>
      </c>
      <c r="K56" s="104">
        <f t="shared" si="11"/>
        <v>0.25</v>
      </c>
      <c r="L56" s="102">
        <f t="shared" si="12"/>
        <v>0</v>
      </c>
      <c r="M56" s="105"/>
    </row>
    <row r="57" spans="1:13" ht="12.75" customHeight="1">
      <c r="A57" s="106" t="s">
        <v>428</v>
      </c>
      <c r="B57" s="107">
        <v>20.3</v>
      </c>
      <c r="C57" s="108" t="s">
        <v>91</v>
      </c>
      <c r="D57" s="107">
        <v>109.73</v>
      </c>
      <c r="E57" s="102">
        <f t="shared" si="0"/>
        <v>2227.5190000000002</v>
      </c>
      <c r="F57" s="107">
        <v>258.05</v>
      </c>
      <c r="G57" s="102">
        <f t="shared" si="7"/>
        <v>5238.415</v>
      </c>
      <c r="H57" s="102">
        <f t="shared" si="8"/>
        <v>367.78000000000003</v>
      </c>
      <c r="I57" s="102">
        <f t="shared" si="9"/>
        <v>7465.9340000000002</v>
      </c>
      <c r="J57" s="103">
        <f t="shared" si="10"/>
        <v>1866.4835</v>
      </c>
      <c r="K57" s="104">
        <f t="shared" si="11"/>
        <v>0.25</v>
      </c>
      <c r="L57" s="102">
        <f t="shared" si="12"/>
        <v>9332.4174999999996</v>
      </c>
      <c r="M57" s="105"/>
    </row>
    <row r="58" spans="1:13" ht="12.75" customHeight="1">
      <c r="A58" s="99" t="s">
        <v>117</v>
      </c>
      <c r="B58" s="100"/>
      <c r="C58" s="101"/>
      <c r="D58" s="100"/>
      <c r="E58" s="102">
        <f t="shared" si="0"/>
        <v>0</v>
      </c>
      <c r="F58" s="100"/>
      <c r="G58" s="102">
        <f t="shared" si="7"/>
        <v>0</v>
      </c>
      <c r="H58" s="102">
        <f t="shared" si="8"/>
        <v>0</v>
      </c>
      <c r="I58" s="102">
        <f t="shared" si="9"/>
        <v>0</v>
      </c>
      <c r="J58" s="103">
        <f t="shared" si="10"/>
        <v>0</v>
      </c>
      <c r="K58" s="104">
        <f t="shared" si="11"/>
        <v>0.25</v>
      </c>
      <c r="L58" s="102">
        <f t="shared" si="12"/>
        <v>0</v>
      </c>
      <c r="M58" s="105"/>
    </row>
    <row r="59" spans="1:13" ht="12.75" customHeight="1">
      <c r="A59" s="99" t="s">
        <v>118</v>
      </c>
      <c r="B59" s="100"/>
      <c r="C59" s="101"/>
      <c r="D59" s="100"/>
      <c r="E59" s="102">
        <f t="shared" si="0"/>
        <v>0</v>
      </c>
      <c r="F59" s="100"/>
      <c r="G59" s="102">
        <f t="shared" si="7"/>
        <v>0</v>
      </c>
      <c r="H59" s="102">
        <f t="shared" si="8"/>
        <v>0</v>
      </c>
      <c r="I59" s="102">
        <f t="shared" si="9"/>
        <v>0</v>
      </c>
      <c r="J59" s="103">
        <f t="shared" si="10"/>
        <v>0</v>
      </c>
      <c r="K59" s="104">
        <f t="shared" si="11"/>
        <v>0.25</v>
      </c>
      <c r="L59" s="102">
        <f t="shared" si="12"/>
        <v>0</v>
      </c>
      <c r="M59" s="105"/>
    </row>
    <row r="60" spans="1:13" ht="12.75" customHeight="1">
      <c r="A60" s="106" t="s">
        <v>119</v>
      </c>
      <c r="B60" s="107">
        <v>588.21</v>
      </c>
      <c r="C60" s="108" t="s">
        <v>90</v>
      </c>
      <c r="D60" s="107">
        <v>27.91</v>
      </c>
      <c r="E60" s="102">
        <f t="shared" si="0"/>
        <v>16416.9411</v>
      </c>
      <c r="F60" s="107">
        <v>33.51</v>
      </c>
      <c r="G60" s="102">
        <f t="shared" si="7"/>
        <v>19710.917099999999</v>
      </c>
      <c r="H60" s="102">
        <f t="shared" si="8"/>
        <v>61.42</v>
      </c>
      <c r="I60" s="102">
        <f t="shared" si="9"/>
        <v>36127.858200000002</v>
      </c>
      <c r="J60" s="103">
        <f t="shared" si="10"/>
        <v>9031.9645500000006</v>
      </c>
      <c r="K60" s="104">
        <f t="shared" si="11"/>
        <v>0.25</v>
      </c>
      <c r="L60" s="102">
        <f t="shared" si="12"/>
        <v>45159.822750000007</v>
      </c>
      <c r="M60" s="105"/>
    </row>
    <row r="61" spans="1:13" ht="12.75" customHeight="1">
      <c r="A61" s="99" t="s">
        <v>120</v>
      </c>
      <c r="B61" s="100"/>
      <c r="C61" s="101"/>
      <c r="D61" s="100"/>
      <c r="E61" s="102">
        <f t="shared" si="0"/>
        <v>0</v>
      </c>
      <c r="F61" s="100"/>
      <c r="G61" s="102">
        <f t="shared" si="7"/>
        <v>0</v>
      </c>
      <c r="H61" s="102">
        <f t="shared" si="8"/>
        <v>0</v>
      </c>
      <c r="I61" s="102">
        <f t="shared" si="9"/>
        <v>0</v>
      </c>
      <c r="J61" s="103">
        <f t="shared" si="10"/>
        <v>0</v>
      </c>
      <c r="K61" s="104">
        <f t="shared" si="11"/>
        <v>0.25</v>
      </c>
      <c r="L61" s="102">
        <f t="shared" si="12"/>
        <v>0</v>
      </c>
      <c r="M61" s="105"/>
    </row>
    <row r="62" spans="1:13" ht="12.75" customHeight="1">
      <c r="A62" s="106" t="s">
        <v>100</v>
      </c>
      <c r="B62" s="107">
        <v>1743</v>
      </c>
      <c r="C62" s="108" t="s">
        <v>101</v>
      </c>
      <c r="D62" s="107">
        <v>1.9</v>
      </c>
      <c r="E62" s="102">
        <f t="shared" si="0"/>
        <v>3311.7</v>
      </c>
      <c r="F62" s="107">
        <v>4.9000000000000004</v>
      </c>
      <c r="G62" s="102">
        <f t="shared" si="7"/>
        <v>8540.7000000000007</v>
      </c>
      <c r="H62" s="102">
        <f t="shared" si="8"/>
        <v>6.8000000000000007</v>
      </c>
      <c r="I62" s="102">
        <f t="shared" si="9"/>
        <v>11852.400000000001</v>
      </c>
      <c r="J62" s="103">
        <f t="shared" si="10"/>
        <v>2963.1000000000004</v>
      </c>
      <c r="K62" s="104">
        <f t="shared" si="11"/>
        <v>0.25</v>
      </c>
      <c r="L62" s="102">
        <f t="shared" si="12"/>
        <v>14815.500000000002</v>
      </c>
      <c r="M62" s="105"/>
    </row>
    <row r="63" spans="1:13" ht="12.75" customHeight="1">
      <c r="A63" s="106" t="s">
        <v>102</v>
      </c>
      <c r="B63" s="107">
        <v>979</v>
      </c>
      <c r="C63" s="108" t="s">
        <v>101</v>
      </c>
      <c r="D63" s="107">
        <v>1.9</v>
      </c>
      <c r="E63" s="102">
        <f t="shared" si="0"/>
        <v>1860.1</v>
      </c>
      <c r="F63" s="107">
        <v>4.5599999999999996</v>
      </c>
      <c r="G63" s="102">
        <f t="shared" si="7"/>
        <v>4464.24</v>
      </c>
      <c r="H63" s="102">
        <f t="shared" si="8"/>
        <v>6.4599999999999991</v>
      </c>
      <c r="I63" s="102">
        <f t="shared" si="9"/>
        <v>6324.34</v>
      </c>
      <c r="J63" s="103">
        <f t="shared" si="10"/>
        <v>1581.085</v>
      </c>
      <c r="K63" s="104">
        <f t="shared" si="11"/>
        <v>0.25</v>
      </c>
      <c r="L63" s="102">
        <f t="shared" si="12"/>
        <v>7905.4250000000002</v>
      </c>
      <c r="M63" s="105"/>
    </row>
    <row r="64" spans="1:13" ht="12.75" customHeight="1">
      <c r="A64" s="106" t="s">
        <v>103</v>
      </c>
      <c r="B64" s="107">
        <v>703</v>
      </c>
      <c r="C64" s="108" t="s">
        <v>101</v>
      </c>
      <c r="D64" s="107">
        <v>1.9</v>
      </c>
      <c r="E64" s="102">
        <f t="shared" si="0"/>
        <v>1335.7</v>
      </c>
      <c r="F64" s="107">
        <v>4.68</v>
      </c>
      <c r="G64" s="102">
        <f t="shared" si="7"/>
        <v>3290.04</v>
      </c>
      <c r="H64" s="102">
        <f t="shared" si="8"/>
        <v>6.58</v>
      </c>
      <c r="I64" s="102">
        <f t="shared" si="9"/>
        <v>4625.74</v>
      </c>
      <c r="J64" s="103">
        <f t="shared" si="10"/>
        <v>1156.4349999999999</v>
      </c>
      <c r="K64" s="104">
        <f t="shared" si="11"/>
        <v>0.25</v>
      </c>
      <c r="L64" s="102">
        <f t="shared" si="12"/>
        <v>5782.1749999999993</v>
      </c>
      <c r="M64" s="105"/>
    </row>
    <row r="65" spans="1:13" ht="12.75" customHeight="1">
      <c r="A65" s="99" t="s">
        <v>121</v>
      </c>
      <c r="B65" s="100"/>
      <c r="C65" s="101"/>
      <c r="D65" s="100"/>
      <c r="E65" s="102">
        <f t="shared" si="0"/>
        <v>0</v>
      </c>
      <c r="F65" s="100"/>
      <c r="G65" s="102">
        <f t="shared" si="7"/>
        <v>0</v>
      </c>
      <c r="H65" s="102">
        <f t="shared" si="8"/>
        <v>0</v>
      </c>
      <c r="I65" s="102">
        <f t="shared" si="9"/>
        <v>0</v>
      </c>
      <c r="J65" s="103">
        <f t="shared" si="10"/>
        <v>0</v>
      </c>
      <c r="K65" s="104">
        <f t="shared" si="11"/>
        <v>0.25</v>
      </c>
      <c r="L65" s="102">
        <f t="shared" si="12"/>
        <v>0</v>
      </c>
      <c r="M65" s="105"/>
    </row>
    <row r="66" spans="1:13" ht="12.75" customHeight="1">
      <c r="A66" s="106" t="s">
        <v>428</v>
      </c>
      <c r="B66" s="107">
        <v>62.97</v>
      </c>
      <c r="C66" s="108" t="s">
        <v>91</v>
      </c>
      <c r="D66" s="107">
        <v>109.73</v>
      </c>
      <c r="E66" s="102">
        <f t="shared" si="0"/>
        <v>6909.6981000000005</v>
      </c>
      <c r="F66" s="107">
        <v>258.05</v>
      </c>
      <c r="G66" s="102">
        <f t="shared" si="7"/>
        <v>16249.4085</v>
      </c>
      <c r="H66" s="102">
        <f t="shared" si="8"/>
        <v>367.78000000000003</v>
      </c>
      <c r="I66" s="102">
        <f t="shared" si="9"/>
        <v>23159.106599999999</v>
      </c>
      <c r="J66" s="103">
        <f t="shared" si="10"/>
        <v>5789.7766499999998</v>
      </c>
      <c r="K66" s="104">
        <f t="shared" si="11"/>
        <v>0.25</v>
      </c>
      <c r="L66" s="102">
        <f t="shared" si="12"/>
        <v>28948.883249999999</v>
      </c>
      <c r="M66" s="105"/>
    </row>
    <row r="67" spans="1:13" ht="12.75" customHeight="1">
      <c r="A67" s="99" t="s">
        <v>122</v>
      </c>
      <c r="B67" s="100"/>
      <c r="C67" s="101"/>
      <c r="D67" s="100"/>
      <c r="E67" s="102">
        <f t="shared" si="0"/>
        <v>0</v>
      </c>
      <c r="F67" s="100"/>
      <c r="G67" s="102">
        <f t="shared" si="7"/>
        <v>0</v>
      </c>
      <c r="H67" s="102">
        <f t="shared" si="8"/>
        <v>0</v>
      </c>
      <c r="I67" s="102">
        <f t="shared" si="9"/>
        <v>0</v>
      </c>
      <c r="J67" s="103">
        <f t="shared" si="10"/>
        <v>0</v>
      </c>
      <c r="K67" s="104">
        <f t="shared" si="11"/>
        <v>0.25</v>
      </c>
      <c r="L67" s="102">
        <f t="shared" si="12"/>
        <v>0</v>
      </c>
      <c r="M67" s="105"/>
    </row>
    <row r="68" spans="1:13" ht="12.75" customHeight="1">
      <c r="A68" s="99" t="s">
        <v>123</v>
      </c>
      <c r="B68" s="100"/>
      <c r="C68" s="101"/>
      <c r="D68" s="100"/>
      <c r="E68" s="102">
        <f t="shared" si="0"/>
        <v>0</v>
      </c>
      <c r="F68" s="100"/>
      <c r="G68" s="102">
        <f t="shared" si="7"/>
        <v>0</v>
      </c>
      <c r="H68" s="102">
        <f t="shared" si="8"/>
        <v>0</v>
      </c>
      <c r="I68" s="102">
        <f t="shared" si="9"/>
        <v>0</v>
      </c>
      <c r="J68" s="103">
        <f t="shared" si="10"/>
        <v>0</v>
      </c>
      <c r="K68" s="104">
        <f t="shared" si="11"/>
        <v>0.25</v>
      </c>
      <c r="L68" s="102">
        <f t="shared" si="12"/>
        <v>0</v>
      </c>
      <c r="M68" s="105"/>
    </row>
    <row r="69" spans="1:13" ht="12.75" customHeight="1">
      <c r="A69" s="106" t="s">
        <v>124</v>
      </c>
      <c r="B69" s="107">
        <v>1058.8900000000001</v>
      </c>
      <c r="C69" s="108" t="s">
        <v>90</v>
      </c>
      <c r="D69" s="107">
        <v>14.98</v>
      </c>
      <c r="E69" s="102">
        <f t="shared" si="0"/>
        <v>15862.172200000003</v>
      </c>
      <c r="F69" s="107">
        <v>27.15</v>
      </c>
      <c r="G69" s="102">
        <f t="shared" si="7"/>
        <v>28748.863499999999</v>
      </c>
      <c r="H69" s="102">
        <f t="shared" si="8"/>
        <v>42.129999999999995</v>
      </c>
      <c r="I69" s="102">
        <f t="shared" si="9"/>
        <v>44611.0357</v>
      </c>
      <c r="J69" s="103">
        <f t="shared" si="10"/>
        <v>11152.758925</v>
      </c>
      <c r="K69" s="104">
        <f t="shared" si="11"/>
        <v>0.25</v>
      </c>
      <c r="L69" s="102">
        <f t="shared" si="12"/>
        <v>55763.794625000002</v>
      </c>
      <c r="M69" s="105"/>
    </row>
    <row r="70" spans="1:13" ht="12.75" customHeight="1">
      <c r="A70" s="99" t="s">
        <v>125</v>
      </c>
      <c r="B70" s="100"/>
      <c r="C70" s="101"/>
      <c r="D70" s="100"/>
      <c r="E70" s="102">
        <f t="shared" si="0"/>
        <v>0</v>
      </c>
      <c r="F70" s="100"/>
      <c r="G70" s="102">
        <f t="shared" si="7"/>
        <v>0</v>
      </c>
      <c r="H70" s="102">
        <f t="shared" si="8"/>
        <v>0</v>
      </c>
      <c r="I70" s="102">
        <f t="shared" si="9"/>
        <v>0</v>
      </c>
      <c r="J70" s="103">
        <f t="shared" si="10"/>
        <v>0</v>
      </c>
      <c r="K70" s="104">
        <f t="shared" si="11"/>
        <v>0.25</v>
      </c>
      <c r="L70" s="102">
        <f t="shared" si="12"/>
        <v>0</v>
      </c>
      <c r="M70" s="105"/>
    </row>
    <row r="71" spans="1:13" ht="12.75" customHeight="1">
      <c r="A71" s="106" t="s">
        <v>100</v>
      </c>
      <c r="B71" s="107">
        <v>6122</v>
      </c>
      <c r="C71" s="108" t="s">
        <v>101</v>
      </c>
      <c r="D71" s="107">
        <v>1.9</v>
      </c>
      <c r="E71" s="102">
        <f t="shared" si="0"/>
        <v>11631.8</v>
      </c>
      <c r="F71" s="107">
        <v>4.9000000000000004</v>
      </c>
      <c r="G71" s="102">
        <f t="shared" si="7"/>
        <v>29997.800000000003</v>
      </c>
      <c r="H71" s="102">
        <f t="shared" si="8"/>
        <v>6.8000000000000007</v>
      </c>
      <c r="I71" s="102">
        <f t="shared" si="9"/>
        <v>41629.600000000006</v>
      </c>
      <c r="J71" s="103">
        <f t="shared" si="10"/>
        <v>10407.400000000001</v>
      </c>
      <c r="K71" s="104">
        <f t="shared" si="11"/>
        <v>0.25</v>
      </c>
      <c r="L71" s="102">
        <f t="shared" si="12"/>
        <v>52037.000000000007</v>
      </c>
      <c r="M71" s="105"/>
    </row>
    <row r="72" spans="1:13" ht="12.75" customHeight="1">
      <c r="A72" s="106" t="s">
        <v>129</v>
      </c>
      <c r="B72" s="107">
        <v>62</v>
      </c>
      <c r="C72" s="108" t="s">
        <v>101</v>
      </c>
      <c r="D72" s="107">
        <v>1.9</v>
      </c>
      <c r="E72" s="102">
        <f t="shared" si="0"/>
        <v>117.8</v>
      </c>
      <c r="F72" s="107">
        <v>4.68</v>
      </c>
      <c r="G72" s="102">
        <f t="shared" si="7"/>
        <v>290.15999999999997</v>
      </c>
      <c r="H72" s="102">
        <f t="shared" si="8"/>
        <v>6.58</v>
      </c>
      <c r="I72" s="102">
        <f t="shared" si="9"/>
        <v>407.96</v>
      </c>
      <c r="J72" s="103">
        <f t="shared" si="10"/>
        <v>101.99</v>
      </c>
      <c r="K72" s="104">
        <f t="shared" si="11"/>
        <v>0.25</v>
      </c>
      <c r="L72" s="102">
        <f t="shared" si="12"/>
        <v>509.95</v>
      </c>
      <c r="M72" s="105"/>
    </row>
    <row r="73" spans="1:13" ht="12.75" customHeight="1">
      <c r="A73" s="99" t="s">
        <v>126</v>
      </c>
      <c r="B73" s="100"/>
      <c r="C73" s="101"/>
      <c r="D73" s="100"/>
      <c r="E73" s="102">
        <f t="shared" si="0"/>
        <v>0</v>
      </c>
      <c r="F73" s="100"/>
      <c r="G73" s="102">
        <f t="shared" si="7"/>
        <v>0</v>
      </c>
      <c r="H73" s="102">
        <f t="shared" si="8"/>
        <v>0</v>
      </c>
      <c r="I73" s="102">
        <f t="shared" si="9"/>
        <v>0</v>
      </c>
      <c r="J73" s="103">
        <f t="shared" si="10"/>
        <v>0</v>
      </c>
      <c r="K73" s="104">
        <f t="shared" si="11"/>
        <v>0.25</v>
      </c>
      <c r="L73" s="102">
        <f t="shared" si="12"/>
        <v>0</v>
      </c>
      <c r="M73" s="105"/>
    </row>
    <row r="74" spans="1:13" ht="12.75" customHeight="1">
      <c r="A74" s="106" t="s">
        <v>428</v>
      </c>
      <c r="B74" s="107">
        <v>112.81</v>
      </c>
      <c r="C74" s="108" t="s">
        <v>91</v>
      </c>
      <c r="D74" s="107">
        <v>109.73</v>
      </c>
      <c r="E74" s="102">
        <f t="shared" si="0"/>
        <v>12378.641300000001</v>
      </c>
      <c r="F74" s="107">
        <v>258.05</v>
      </c>
      <c r="G74" s="102">
        <f t="shared" si="7"/>
        <v>29110.620500000001</v>
      </c>
      <c r="H74" s="102">
        <f t="shared" si="8"/>
        <v>367.78000000000003</v>
      </c>
      <c r="I74" s="102">
        <f t="shared" si="9"/>
        <v>41489.2618</v>
      </c>
      <c r="J74" s="103">
        <f t="shared" si="10"/>
        <v>10372.31545</v>
      </c>
      <c r="K74" s="104">
        <f t="shared" si="11"/>
        <v>0.25</v>
      </c>
      <c r="L74" s="102">
        <f t="shared" si="12"/>
        <v>51861.577250000002</v>
      </c>
      <c r="M74" s="105"/>
    </row>
    <row r="75" spans="1:13" ht="12.75" customHeight="1">
      <c r="A75" s="99" t="s">
        <v>435</v>
      </c>
      <c r="B75" s="100"/>
      <c r="C75" s="101"/>
      <c r="D75" s="100"/>
      <c r="E75" s="102">
        <f t="shared" si="0"/>
        <v>0</v>
      </c>
      <c r="F75" s="100"/>
      <c r="G75" s="102">
        <f t="shared" si="7"/>
        <v>0</v>
      </c>
      <c r="H75" s="102">
        <f t="shared" si="8"/>
        <v>0</v>
      </c>
      <c r="I75" s="102">
        <f t="shared" si="9"/>
        <v>0</v>
      </c>
      <c r="J75" s="103">
        <f t="shared" si="10"/>
        <v>0</v>
      </c>
      <c r="K75" s="104">
        <f t="shared" si="11"/>
        <v>0.25</v>
      </c>
      <c r="L75" s="102">
        <f t="shared" si="12"/>
        <v>0</v>
      </c>
      <c r="M75" s="105"/>
    </row>
    <row r="76" spans="1:13" ht="12.75" customHeight="1">
      <c r="A76" s="99" t="s">
        <v>127</v>
      </c>
      <c r="B76" s="100"/>
      <c r="C76" s="101"/>
      <c r="D76" s="100"/>
      <c r="E76" s="102">
        <f t="shared" si="0"/>
        <v>0</v>
      </c>
      <c r="F76" s="100"/>
      <c r="G76" s="102">
        <f t="shared" si="7"/>
        <v>0</v>
      </c>
      <c r="H76" s="102">
        <f t="shared" si="8"/>
        <v>0</v>
      </c>
      <c r="I76" s="102">
        <f t="shared" si="9"/>
        <v>0</v>
      </c>
      <c r="J76" s="103">
        <f t="shared" si="10"/>
        <v>0</v>
      </c>
      <c r="K76" s="104">
        <f t="shared" si="11"/>
        <v>0.25</v>
      </c>
      <c r="L76" s="102">
        <f t="shared" si="12"/>
        <v>0</v>
      </c>
      <c r="M76" s="105"/>
    </row>
    <row r="77" spans="1:13" ht="12.75" customHeight="1">
      <c r="A77" s="106" t="s">
        <v>119</v>
      </c>
      <c r="B77" s="107">
        <v>240.85</v>
      </c>
      <c r="C77" s="108" t="s">
        <v>90</v>
      </c>
      <c r="D77" s="107">
        <v>27.91</v>
      </c>
      <c r="E77" s="102">
        <f t="shared" si="0"/>
        <v>6722.1234999999997</v>
      </c>
      <c r="F77" s="107">
        <v>33.51</v>
      </c>
      <c r="G77" s="102">
        <f t="shared" si="7"/>
        <v>8070.883499999999</v>
      </c>
      <c r="H77" s="102">
        <f t="shared" si="8"/>
        <v>61.42</v>
      </c>
      <c r="I77" s="102">
        <f t="shared" si="9"/>
        <v>14793.006999999998</v>
      </c>
      <c r="J77" s="103">
        <f t="shared" si="10"/>
        <v>3698.2517499999994</v>
      </c>
      <c r="K77" s="104">
        <f t="shared" si="11"/>
        <v>0.25</v>
      </c>
      <c r="L77" s="102">
        <f t="shared" si="12"/>
        <v>18491.258749999997</v>
      </c>
      <c r="M77" s="105"/>
    </row>
    <row r="78" spans="1:13" ht="12.75" customHeight="1">
      <c r="A78" s="99" t="s">
        <v>128</v>
      </c>
      <c r="B78" s="100"/>
      <c r="C78" s="101"/>
      <c r="D78" s="100"/>
      <c r="E78" s="102">
        <f t="shared" si="0"/>
        <v>0</v>
      </c>
      <c r="F78" s="100"/>
      <c r="G78" s="102">
        <f t="shared" si="7"/>
        <v>0</v>
      </c>
      <c r="H78" s="102">
        <f t="shared" si="8"/>
        <v>0</v>
      </c>
      <c r="I78" s="102">
        <f t="shared" si="9"/>
        <v>0</v>
      </c>
      <c r="J78" s="103">
        <f t="shared" si="10"/>
        <v>0</v>
      </c>
      <c r="K78" s="104">
        <f t="shared" si="11"/>
        <v>0.25</v>
      </c>
      <c r="L78" s="102">
        <f t="shared" si="12"/>
        <v>0</v>
      </c>
      <c r="M78" s="105"/>
    </row>
    <row r="79" spans="1:13" ht="12.75" customHeight="1">
      <c r="A79" s="106" t="s">
        <v>100</v>
      </c>
      <c r="B79" s="107">
        <v>609</v>
      </c>
      <c r="C79" s="108" t="s">
        <v>101</v>
      </c>
      <c r="D79" s="107">
        <v>1.9</v>
      </c>
      <c r="E79" s="102">
        <f t="shared" si="0"/>
        <v>1157.0999999999999</v>
      </c>
      <c r="F79" s="107">
        <v>4.9000000000000004</v>
      </c>
      <c r="G79" s="102">
        <f t="shared" si="7"/>
        <v>2984.1000000000004</v>
      </c>
      <c r="H79" s="102">
        <f t="shared" si="8"/>
        <v>6.8000000000000007</v>
      </c>
      <c r="I79" s="102">
        <f t="shared" si="9"/>
        <v>4141.2000000000007</v>
      </c>
      <c r="J79" s="103">
        <f t="shared" si="10"/>
        <v>1035.3000000000002</v>
      </c>
      <c r="K79" s="104">
        <f t="shared" si="11"/>
        <v>0.25</v>
      </c>
      <c r="L79" s="102">
        <f t="shared" si="12"/>
        <v>5176.5000000000009</v>
      </c>
      <c r="M79" s="105"/>
    </row>
    <row r="80" spans="1:13" ht="12.75" customHeight="1">
      <c r="A80" s="106" t="s">
        <v>129</v>
      </c>
      <c r="B80" s="107">
        <v>277</v>
      </c>
      <c r="C80" s="108" t="s">
        <v>101</v>
      </c>
      <c r="D80" s="107">
        <v>1.9</v>
      </c>
      <c r="E80" s="102">
        <f t="shared" si="0"/>
        <v>526.29999999999995</v>
      </c>
      <c r="F80" s="107">
        <v>4.68</v>
      </c>
      <c r="G80" s="102">
        <f t="shared" si="7"/>
        <v>1296.3599999999999</v>
      </c>
      <c r="H80" s="102">
        <f t="shared" si="8"/>
        <v>6.58</v>
      </c>
      <c r="I80" s="102">
        <f t="shared" si="9"/>
        <v>1822.6599999999999</v>
      </c>
      <c r="J80" s="103">
        <f t="shared" si="10"/>
        <v>455.66499999999996</v>
      </c>
      <c r="K80" s="104">
        <f t="shared" si="11"/>
        <v>0.25</v>
      </c>
      <c r="L80" s="102">
        <f t="shared" si="12"/>
        <v>2278.3249999999998</v>
      </c>
      <c r="M80" s="105"/>
    </row>
    <row r="81" spans="1:13" ht="12.75" customHeight="1">
      <c r="A81" s="99" t="s">
        <v>130</v>
      </c>
      <c r="B81" s="100"/>
      <c r="C81" s="101"/>
      <c r="D81" s="100"/>
      <c r="E81" s="102">
        <f t="shared" ref="E81:E91" si="13">D81*B81</f>
        <v>0</v>
      </c>
      <c r="F81" s="100"/>
      <c r="G81" s="102">
        <f t="shared" si="7"/>
        <v>0</v>
      </c>
      <c r="H81" s="102">
        <f t="shared" si="8"/>
        <v>0</v>
      </c>
      <c r="I81" s="102">
        <f t="shared" si="9"/>
        <v>0</v>
      </c>
      <c r="J81" s="103">
        <f t="shared" si="10"/>
        <v>0</v>
      </c>
      <c r="K81" s="104">
        <f t="shared" si="11"/>
        <v>0.25</v>
      </c>
      <c r="L81" s="102">
        <f t="shared" si="12"/>
        <v>0</v>
      </c>
      <c r="M81" s="105"/>
    </row>
    <row r="82" spans="1:13" ht="12.75" customHeight="1">
      <c r="A82" s="106" t="s">
        <v>428</v>
      </c>
      <c r="B82" s="107">
        <v>15.71</v>
      </c>
      <c r="C82" s="108" t="s">
        <v>91</v>
      </c>
      <c r="D82" s="107">
        <v>109.73</v>
      </c>
      <c r="E82" s="102">
        <f t="shared" si="13"/>
        <v>1723.8583000000001</v>
      </c>
      <c r="F82" s="107">
        <v>258.05</v>
      </c>
      <c r="G82" s="102">
        <f t="shared" si="7"/>
        <v>4053.9655000000002</v>
      </c>
      <c r="H82" s="102">
        <f t="shared" si="8"/>
        <v>367.78000000000003</v>
      </c>
      <c r="I82" s="102">
        <f t="shared" si="9"/>
        <v>5777.8238000000001</v>
      </c>
      <c r="J82" s="103">
        <f t="shared" si="10"/>
        <v>1444.45595</v>
      </c>
      <c r="K82" s="104">
        <f t="shared" si="11"/>
        <v>0.25</v>
      </c>
      <c r="L82" s="102">
        <f t="shared" si="12"/>
        <v>7222.2797499999997</v>
      </c>
      <c r="M82" s="105"/>
    </row>
    <row r="83" spans="1:13" ht="12.75" customHeight="1">
      <c r="A83" s="99" t="s">
        <v>131</v>
      </c>
      <c r="B83" s="100"/>
      <c r="C83" s="101"/>
      <c r="D83" s="100"/>
      <c r="E83" s="102">
        <f t="shared" si="13"/>
        <v>0</v>
      </c>
      <c r="F83" s="100"/>
      <c r="G83" s="102">
        <f t="shared" si="7"/>
        <v>0</v>
      </c>
      <c r="H83" s="102">
        <f t="shared" si="8"/>
        <v>0</v>
      </c>
      <c r="I83" s="102">
        <f t="shared" si="9"/>
        <v>0</v>
      </c>
      <c r="J83" s="103">
        <f t="shared" si="10"/>
        <v>0</v>
      </c>
      <c r="K83" s="104">
        <f t="shared" si="11"/>
        <v>0.25</v>
      </c>
      <c r="L83" s="102">
        <f t="shared" si="12"/>
        <v>0</v>
      </c>
      <c r="M83" s="105"/>
    </row>
    <row r="84" spans="1:13" ht="12.75" customHeight="1">
      <c r="A84" s="99" t="s">
        <v>132</v>
      </c>
      <c r="B84" s="100"/>
      <c r="C84" s="101"/>
      <c r="D84" s="100"/>
      <c r="E84" s="102">
        <f t="shared" si="13"/>
        <v>0</v>
      </c>
      <c r="F84" s="100"/>
      <c r="G84" s="102">
        <f t="shared" si="7"/>
        <v>0</v>
      </c>
      <c r="H84" s="102">
        <f t="shared" si="8"/>
        <v>0</v>
      </c>
      <c r="I84" s="102">
        <f t="shared" si="9"/>
        <v>0</v>
      </c>
      <c r="J84" s="103">
        <f t="shared" si="10"/>
        <v>0</v>
      </c>
      <c r="K84" s="104">
        <f t="shared" si="11"/>
        <v>0.25</v>
      </c>
      <c r="L84" s="102">
        <f t="shared" si="12"/>
        <v>0</v>
      </c>
      <c r="M84" s="105"/>
    </row>
    <row r="85" spans="1:13" ht="12.75" customHeight="1">
      <c r="A85" s="106" t="s">
        <v>119</v>
      </c>
      <c r="B85" s="107">
        <v>124</v>
      </c>
      <c r="C85" s="108" t="s">
        <v>90</v>
      </c>
      <c r="D85" s="107">
        <v>27.91</v>
      </c>
      <c r="E85" s="102">
        <f t="shared" si="13"/>
        <v>3460.84</v>
      </c>
      <c r="F85" s="107">
        <v>33.51</v>
      </c>
      <c r="G85" s="102">
        <f t="shared" si="7"/>
        <v>4155.24</v>
      </c>
      <c r="H85" s="102">
        <f t="shared" si="8"/>
        <v>61.42</v>
      </c>
      <c r="I85" s="102">
        <f t="shared" si="9"/>
        <v>7616.08</v>
      </c>
      <c r="J85" s="103">
        <f t="shared" si="10"/>
        <v>1904.02</v>
      </c>
      <c r="K85" s="104">
        <f t="shared" si="11"/>
        <v>0.25</v>
      </c>
      <c r="L85" s="102">
        <f t="shared" si="12"/>
        <v>9520.1</v>
      </c>
      <c r="M85" s="105"/>
    </row>
    <row r="86" spans="1:13" ht="12.75" customHeight="1">
      <c r="A86" s="99" t="s">
        <v>133</v>
      </c>
      <c r="B86" s="100"/>
      <c r="C86" s="101"/>
      <c r="D86" s="100"/>
      <c r="E86" s="102">
        <f t="shared" si="13"/>
        <v>0</v>
      </c>
      <c r="F86" s="100"/>
      <c r="G86" s="102">
        <f t="shared" ref="G86:G91" si="14">F86*B86</f>
        <v>0</v>
      </c>
      <c r="H86" s="102">
        <f t="shared" ref="H86:H91" si="15">+D86+F86</f>
        <v>0</v>
      </c>
      <c r="I86" s="102">
        <f t="shared" ref="I86:I91" si="16">E86+G86</f>
        <v>0</v>
      </c>
      <c r="J86" s="103">
        <f t="shared" ref="J86:J91" si="17">K86*I86</f>
        <v>0</v>
      </c>
      <c r="K86" s="104">
        <f t="shared" ref="K86:K91" si="18">$K$12</f>
        <v>0.25</v>
      </c>
      <c r="L86" s="102">
        <f t="shared" ref="L86:L91" si="19">I86+J86</f>
        <v>0</v>
      </c>
      <c r="M86" s="105"/>
    </row>
    <row r="87" spans="1:13" ht="12.75" customHeight="1">
      <c r="A87" s="106" t="s">
        <v>134</v>
      </c>
      <c r="B87" s="107">
        <v>33.65</v>
      </c>
      <c r="C87" s="108" t="s">
        <v>101</v>
      </c>
      <c r="D87" s="107">
        <v>1.9</v>
      </c>
      <c r="E87" s="102">
        <f t="shared" si="13"/>
        <v>63.934999999999995</v>
      </c>
      <c r="F87" s="107">
        <v>4.68</v>
      </c>
      <c r="G87" s="102">
        <f t="shared" si="14"/>
        <v>157.48199999999997</v>
      </c>
      <c r="H87" s="102">
        <f t="shared" si="15"/>
        <v>6.58</v>
      </c>
      <c r="I87" s="102">
        <f t="shared" si="16"/>
        <v>221.41699999999997</v>
      </c>
      <c r="J87" s="103">
        <f t="shared" si="17"/>
        <v>55.354249999999993</v>
      </c>
      <c r="K87" s="104">
        <f t="shared" si="18"/>
        <v>0.25</v>
      </c>
      <c r="L87" s="102">
        <f t="shared" si="19"/>
        <v>276.77124999999995</v>
      </c>
      <c r="M87" s="105"/>
    </row>
    <row r="88" spans="1:13" ht="12.75" customHeight="1">
      <c r="A88" s="106" t="s">
        <v>135</v>
      </c>
      <c r="B88" s="107">
        <v>197.47</v>
      </c>
      <c r="C88" s="108" t="s">
        <v>101</v>
      </c>
      <c r="D88" s="107">
        <v>1.9</v>
      </c>
      <c r="E88" s="102">
        <f t="shared" si="13"/>
        <v>375.19299999999998</v>
      </c>
      <c r="F88" s="107">
        <v>4.9000000000000004</v>
      </c>
      <c r="G88" s="102">
        <f t="shared" si="14"/>
        <v>967.60300000000007</v>
      </c>
      <c r="H88" s="102">
        <f t="shared" si="15"/>
        <v>6.8000000000000007</v>
      </c>
      <c r="I88" s="102">
        <f t="shared" si="16"/>
        <v>1342.796</v>
      </c>
      <c r="J88" s="103">
        <f t="shared" si="17"/>
        <v>335.69900000000001</v>
      </c>
      <c r="K88" s="104">
        <f t="shared" si="18"/>
        <v>0.25</v>
      </c>
      <c r="L88" s="102">
        <f t="shared" si="19"/>
        <v>1678.4950000000001</v>
      </c>
      <c r="M88" s="105"/>
    </row>
    <row r="89" spans="1:13" ht="12.75" customHeight="1">
      <c r="A89" s="106" t="s">
        <v>136</v>
      </c>
      <c r="B89" s="107">
        <v>42.62</v>
      </c>
      <c r="C89" s="108" t="s">
        <v>101</v>
      </c>
      <c r="D89" s="107">
        <v>1.9</v>
      </c>
      <c r="E89" s="102">
        <f t="shared" si="13"/>
        <v>80.977999999999994</v>
      </c>
      <c r="F89" s="107">
        <v>4.7699999999999996</v>
      </c>
      <c r="G89" s="102">
        <f t="shared" si="14"/>
        <v>203.29739999999998</v>
      </c>
      <c r="H89" s="102">
        <f t="shared" si="15"/>
        <v>6.67</v>
      </c>
      <c r="I89" s="102">
        <f t="shared" si="16"/>
        <v>284.27539999999999</v>
      </c>
      <c r="J89" s="103">
        <f t="shared" si="17"/>
        <v>71.068849999999998</v>
      </c>
      <c r="K89" s="104">
        <f t="shared" si="18"/>
        <v>0.25</v>
      </c>
      <c r="L89" s="102">
        <f t="shared" si="19"/>
        <v>355.34424999999999</v>
      </c>
      <c r="M89" s="105"/>
    </row>
    <row r="90" spans="1:13" ht="12.75" customHeight="1">
      <c r="A90" s="99" t="s">
        <v>137</v>
      </c>
      <c r="B90" s="100"/>
      <c r="C90" s="101"/>
      <c r="D90" s="100"/>
      <c r="E90" s="102">
        <f t="shared" si="13"/>
        <v>0</v>
      </c>
      <c r="F90" s="100"/>
      <c r="G90" s="102">
        <f t="shared" si="14"/>
        <v>0</v>
      </c>
      <c r="H90" s="102">
        <f t="shared" si="15"/>
        <v>0</v>
      </c>
      <c r="I90" s="102">
        <f t="shared" si="16"/>
        <v>0</v>
      </c>
      <c r="J90" s="103">
        <f t="shared" si="17"/>
        <v>0</v>
      </c>
      <c r="K90" s="104">
        <f t="shared" si="18"/>
        <v>0.25</v>
      </c>
      <c r="L90" s="102">
        <f t="shared" si="19"/>
        <v>0</v>
      </c>
      <c r="M90" s="105"/>
    </row>
    <row r="91" spans="1:13" ht="12.75" customHeight="1">
      <c r="A91" s="106" t="s">
        <v>428</v>
      </c>
      <c r="B91" s="107">
        <v>1.94</v>
      </c>
      <c r="C91" s="108" t="s">
        <v>91</v>
      </c>
      <c r="D91" s="107">
        <v>109.73</v>
      </c>
      <c r="E91" s="102">
        <f t="shared" si="13"/>
        <v>212.87620000000001</v>
      </c>
      <c r="F91" s="107">
        <v>258.05</v>
      </c>
      <c r="G91" s="102">
        <f t="shared" si="14"/>
        <v>500.61700000000002</v>
      </c>
      <c r="H91" s="102">
        <f t="shared" si="15"/>
        <v>367.78000000000003</v>
      </c>
      <c r="I91" s="102">
        <f t="shared" si="16"/>
        <v>713.4932</v>
      </c>
      <c r="J91" s="103">
        <f t="shared" si="17"/>
        <v>178.3733</v>
      </c>
      <c r="K91" s="104">
        <f t="shared" si="18"/>
        <v>0.25</v>
      </c>
      <c r="L91" s="102">
        <f t="shared" si="19"/>
        <v>891.86649999999997</v>
      </c>
      <c r="M91" s="105"/>
    </row>
    <row r="92" spans="1:13" s="89" customFormat="1" ht="15" customHeight="1">
      <c r="A92" s="109" t="s">
        <v>70</v>
      </c>
      <c r="B92" s="110"/>
      <c r="C92" s="111"/>
      <c r="D92" s="110"/>
      <c r="E92" s="112"/>
      <c r="F92" s="110"/>
      <c r="G92" s="112"/>
      <c r="H92" s="112"/>
      <c r="I92" s="112"/>
      <c r="J92" s="113"/>
      <c r="K92" s="114"/>
      <c r="L92" s="112"/>
      <c r="M92" s="98">
        <f>SUM(L93:L103)</f>
        <v>96043.208874999997</v>
      </c>
    </row>
    <row r="93" spans="1:13" ht="12.75" customHeight="1">
      <c r="A93" s="99" t="s">
        <v>138</v>
      </c>
      <c r="B93" s="100"/>
      <c r="C93" s="101"/>
      <c r="D93" s="100"/>
      <c r="E93" s="102">
        <f t="shared" ref="E93:E150" si="20">D93*B93</f>
        <v>0</v>
      </c>
      <c r="F93" s="100"/>
      <c r="G93" s="102">
        <f t="shared" ref="G93:G150" si="21">F93*B93</f>
        <v>0</v>
      </c>
      <c r="H93" s="102">
        <f t="shared" ref="H93:H150" si="22">+D93+F93</f>
        <v>0</v>
      </c>
      <c r="I93" s="102">
        <f t="shared" ref="I93:I150" si="23">E93+G93</f>
        <v>0</v>
      </c>
      <c r="J93" s="103">
        <f t="shared" ref="J93:J150" si="24">K93*I93</f>
        <v>0</v>
      </c>
      <c r="K93" s="104">
        <f t="shared" ref="K93:K150" si="25">$K$12</f>
        <v>0.25</v>
      </c>
      <c r="L93" s="102">
        <f t="shared" ref="L93:L150" si="26">I93+J93</f>
        <v>0</v>
      </c>
      <c r="M93" s="105"/>
    </row>
    <row r="94" spans="1:13" ht="12.75" customHeight="1">
      <c r="A94" s="99" t="s">
        <v>139</v>
      </c>
      <c r="B94" s="100"/>
      <c r="C94" s="101"/>
      <c r="D94" s="100"/>
      <c r="E94" s="102">
        <f t="shared" si="20"/>
        <v>0</v>
      </c>
      <c r="F94" s="100"/>
      <c r="G94" s="102">
        <f t="shared" si="21"/>
        <v>0</v>
      </c>
      <c r="H94" s="102">
        <f t="shared" si="22"/>
        <v>0</v>
      </c>
      <c r="I94" s="102">
        <f t="shared" si="23"/>
        <v>0</v>
      </c>
      <c r="J94" s="103">
        <f t="shared" si="24"/>
        <v>0</v>
      </c>
      <c r="K94" s="104">
        <f t="shared" si="25"/>
        <v>0.25</v>
      </c>
      <c r="L94" s="102">
        <f t="shared" si="26"/>
        <v>0</v>
      </c>
      <c r="M94" s="105"/>
    </row>
    <row r="95" spans="1:13" ht="12.75" customHeight="1">
      <c r="A95" s="106" t="s">
        <v>436</v>
      </c>
      <c r="B95" s="107">
        <v>39.270000000000003</v>
      </c>
      <c r="C95" s="108" t="s">
        <v>90</v>
      </c>
      <c r="D95" s="107">
        <v>18.86</v>
      </c>
      <c r="E95" s="102">
        <f t="shared" si="20"/>
        <v>740.63220000000001</v>
      </c>
      <c r="F95" s="107">
        <v>18.239999999999998</v>
      </c>
      <c r="G95" s="102">
        <f t="shared" si="21"/>
        <v>716.28480000000002</v>
      </c>
      <c r="H95" s="102">
        <f t="shared" si="22"/>
        <v>37.099999999999994</v>
      </c>
      <c r="I95" s="102">
        <f t="shared" si="23"/>
        <v>1456.9169999999999</v>
      </c>
      <c r="J95" s="103">
        <f t="shared" si="24"/>
        <v>364.22924999999998</v>
      </c>
      <c r="K95" s="104">
        <f t="shared" si="25"/>
        <v>0.25</v>
      </c>
      <c r="L95" s="102">
        <f t="shared" si="26"/>
        <v>1821.1462499999998</v>
      </c>
      <c r="M95" s="105"/>
    </row>
    <row r="96" spans="1:13" ht="12.75" customHeight="1">
      <c r="A96" s="106" t="s">
        <v>437</v>
      </c>
      <c r="B96" s="107">
        <v>1501.47</v>
      </c>
      <c r="C96" s="108" t="s">
        <v>90</v>
      </c>
      <c r="D96" s="107">
        <v>18.82</v>
      </c>
      <c r="E96" s="102">
        <f t="shared" si="20"/>
        <v>28257.665400000002</v>
      </c>
      <c r="F96" s="107">
        <v>27.65</v>
      </c>
      <c r="G96" s="102">
        <f t="shared" si="21"/>
        <v>41515.645499999999</v>
      </c>
      <c r="H96" s="102">
        <f t="shared" si="22"/>
        <v>46.47</v>
      </c>
      <c r="I96" s="102">
        <f t="shared" si="23"/>
        <v>69773.310899999997</v>
      </c>
      <c r="J96" s="103">
        <f t="shared" si="24"/>
        <v>17443.327724999999</v>
      </c>
      <c r="K96" s="104">
        <f t="shared" si="25"/>
        <v>0.25</v>
      </c>
      <c r="L96" s="102">
        <f t="shared" si="26"/>
        <v>87216.638624999992</v>
      </c>
      <c r="M96" s="105"/>
    </row>
    <row r="97" spans="1:15" ht="12.75" customHeight="1">
      <c r="A97" s="99" t="s">
        <v>141</v>
      </c>
      <c r="B97" s="100"/>
      <c r="C97" s="101"/>
      <c r="D97" s="100"/>
      <c r="E97" s="102">
        <f t="shared" si="20"/>
        <v>0</v>
      </c>
      <c r="F97" s="100"/>
      <c r="G97" s="102">
        <f t="shared" si="21"/>
        <v>0</v>
      </c>
      <c r="H97" s="102">
        <f t="shared" si="22"/>
        <v>0</v>
      </c>
      <c r="I97" s="102">
        <f t="shared" si="23"/>
        <v>0</v>
      </c>
      <c r="J97" s="103">
        <f t="shared" si="24"/>
        <v>0</v>
      </c>
      <c r="K97" s="104">
        <f t="shared" si="25"/>
        <v>0.25</v>
      </c>
      <c r="L97" s="102">
        <f t="shared" si="26"/>
        <v>0</v>
      </c>
      <c r="M97" s="105"/>
    </row>
    <row r="98" spans="1:15" ht="12.75" customHeight="1">
      <c r="A98" s="99" t="s">
        <v>142</v>
      </c>
      <c r="B98" s="100"/>
      <c r="C98" s="101"/>
      <c r="D98" s="100"/>
      <c r="E98" s="102">
        <f t="shared" si="20"/>
        <v>0</v>
      </c>
      <c r="F98" s="100"/>
      <c r="G98" s="102">
        <f t="shared" si="21"/>
        <v>0</v>
      </c>
      <c r="H98" s="102">
        <f t="shared" si="22"/>
        <v>0</v>
      </c>
      <c r="I98" s="102">
        <f t="shared" si="23"/>
        <v>0</v>
      </c>
      <c r="J98" s="103">
        <f t="shared" si="24"/>
        <v>0</v>
      </c>
      <c r="K98" s="104">
        <f t="shared" si="25"/>
        <v>0.25</v>
      </c>
      <c r="L98" s="102">
        <f t="shared" si="26"/>
        <v>0</v>
      </c>
      <c r="M98" s="105"/>
    </row>
    <row r="99" spans="1:15" ht="12.75" customHeight="1">
      <c r="A99" s="106" t="s">
        <v>143</v>
      </c>
      <c r="B99" s="107">
        <v>45.36</v>
      </c>
      <c r="C99" s="108" t="s">
        <v>90</v>
      </c>
      <c r="D99" s="107">
        <v>0</v>
      </c>
      <c r="E99" s="102">
        <f t="shared" si="20"/>
        <v>0</v>
      </c>
      <c r="F99" s="107">
        <v>66.400000000000006</v>
      </c>
      <c r="G99" s="102">
        <f t="shared" si="21"/>
        <v>3011.904</v>
      </c>
      <c r="H99" s="102">
        <f t="shared" si="22"/>
        <v>66.400000000000006</v>
      </c>
      <c r="I99" s="102">
        <f t="shared" si="23"/>
        <v>3011.904</v>
      </c>
      <c r="J99" s="103">
        <f t="shared" si="24"/>
        <v>752.976</v>
      </c>
      <c r="K99" s="104">
        <f t="shared" si="25"/>
        <v>0.25</v>
      </c>
      <c r="L99" s="102">
        <f t="shared" si="26"/>
        <v>3764.88</v>
      </c>
      <c r="M99" s="105"/>
    </row>
    <row r="100" spans="1:15" ht="12.75" customHeight="1">
      <c r="A100" s="106" t="s">
        <v>144</v>
      </c>
      <c r="B100" s="107">
        <v>1</v>
      </c>
      <c r="C100" s="108" t="s">
        <v>145</v>
      </c>
      <c r="D100" s="107">
        <v>0</v>
      </c>
      <c r="E100" s="102">
        <f t="shared" si="20"/>
        <v>0</v>
      </c>
      <c r="F100" s="107">
        <v>290</v>
      </c>
      <c r="G100" s="102">
        <f t="shared" si="21"/>
        <v>290</v>
      </c>
      <c r="H100" s="102">
        <f t="shared" si="22"/>
        <v>290</v>
      </c>
      <c r="I100" s="102">
        <f t="shared" si="23"/>
        <v>290</v>
      </c>
      <c r="J100" s="103">
        <f t="shared" si="24"/>
        <v>72.5</v>
      </c>
      <c r="K100" s="104">
        <f t="shared" si="25"/>
        <v>0.25</v>
      </c>
      <c r="L100" s="102">
        <f t="shared" si="26"/>
        <v>362.5</v>
      </c>
      <c r="M100" s="105"/>
    </row>
    <row r="101" spans="1:15" ht="12.75" customHeight="1">
      <c r="A101" s="99" t="s">
        <v>438</v>
      </c>
      <c r="B101" s="100"/>
      <c r="C101" s="101"/>
      <c r="D101" s="100"/>
      <c r="E101" s="102">
        <f t="shared" si="20"/>
        <v>0</v>
      </c>
      <c r="F101" s="100"/>
      <c r="G101" s="102">
        <f t="shared" si="21"/>
        <v>0</v>
      </c>
      <c r="H101" s="102">
        <f t="shared" si="22"/>
        <v>0</v>
      </c>
      <c r="I101" s="102">
        <f t="shared" si="23"/>
        <v>0</v>
      </c>
      <c r="J101" s="103">
        <f t="shared" si="24"/>
        <v>0</v>
      </c>
      <c r="K101" s="104">
        <f t="shared" si="25"/>
        <v>0.25</v>
      </c>
      <c r="L101" s="102">
        <f t="shared" si="26"/>
        <v>0</v>
      </c>
      <c r="M101" s="105"/>
    </row>
    <row r="102" spans="1:15" ht="12.75" customHeight="1">
      <c r="A102" s="106" t="s">
        <v>757</v>
      </c>
      <c r="B102" s="107">
        <v>18.239999999999998</v>
      </c>
      <c r="C102" s="108" t="s">
        <v>90</v>
      </c>
      <c r="D102" s="107">
        <v>0</v>
      </c>
      <c r="E102" s="102">
        <f t="shared" si="20"/>
        <v>0</v>
      </c>
      <c r="F102" s="107">
        <v>98.21</v>
      </c>
      <c r="G102" s="102">
        <f t="shared" si="21"/>
        <v>1791.3503999999998</v>
      </c>
      <c r="H102" s="102">
        <f t="shared" si="22"/>
        <v>98.21</v>
      </c>
      <c r="I102" s="102">
        <f t="shared" si="23"/>
        <v>1791.3503999999998</v>
      </c>
      <c r="J102" s="103">
        <f t="shared" si="24"/>
        <v>447.83759999999995</v>
      </c>
      <c r="K102" s="104">
        <f t="shared" si="25"/>
        <v>0.25</v>
      </c>
      <c r="L102" s="102">
        <f t="shared" si="26"/>
        <v>2239.1879999999996</v>
      </c>
      <c r="M102" s="105"/>
    </row>
    <row r="103" spans="1:15" ht="12.75" customHeight="1">
      <c r="A103" s="106" t="s">
        <v>735</v>
      </c>
      <c r="B103" s="107">
        <v>18.239999999999998</v>
      </c>
      <c r="C103" s="108" t="s">
        <v>90</v>
      </c>
      <c r="D103" s="107">
        <v>0</v>
      </c>
      <c r="E103" s="102">
        <f t="shared" si="20"/>
        <v>0</v>
      </c>
      <c r="F103" s="107">
        <v>28.02</v>
      </c>
      <c r="G103" s="102">
        <f t="shared" si="21"/>
        <v>511.08479999999997</v>
      </c>
      <c r="H103" s="102">
        <f t="shared" si="22"/>
        <v>28.02</v>
      </c>
      <c r="I103" s="102">
        <f t="shared" si="23"/>
        <v>511.08479999999997</v>
      </c>
      <c r="J103" s="103">
        <f t="shared" si="24"/>
        <v>127.77119999999999</v>
      </c>
      <c r="K103" s="104">
        <f t="shared" si="25"/>
        <v>0.25</v>
      </c>
      <c r="L103" s="102">
        <f t="shared" si="26"/>
        <v>638.85599999999999</v>
      </c>
      <c r="M103" s="105"/>
    </row>
    <row r="104" spans="1:15" s="89" customFormat="1" ht="15" customHeight="1">
      <c r="A104" s="109" t="s">
        <v>75</v>
      </c>
      <c r="B104" s="110"/>
      <c r="C104" s="111"/>
      <c r="D104" s="110"/>
      <c r="E104" s="112"/>
      <c r="F104" s="110"/>
      <c r="G104" s="112"/>
      <c r="H104" s="112"/>
      <c r="I104" s="112"/>
      <c r="J104" s="113"/>
      <c r="K104" s="114"/>
      <c r="L104" s="112"/>
      <c r="M104" s="98">
        <f>SUM(L105:L131)</f>
        <v>102568.57875</v>
      </c>
    </row>
    <row r="105" spans="1:15" ht="12.75" customHeight="1">
      <c r="A105" s="99" t="s">
        <v>146</v>
      </c>
      <c r="B105" s="100"/>
      <c r="C105" s="101"/>
      <c r="D105" s="100"/>
      <c r="E105" s="102">
        <f t="shared" si="20"/>
        <v>0</v>
      </c>
      <c r="F105" s="100"/>
      <c r="G105" s="102">
        <f t="shared" si="21"/>
        <v>0</v>
      </c>
      <c r="H105" s="102">
        <f t="shared" si="22"/>
        <v>0</v>
      </c>
      <c r="I105" s="102">
        <f t="shared" si="23"/>
        <v>0</v>
      </c>
      <c r="J105" s="103">
        <f t="shared" si="24"/>
        <v>0</v>
      </c>
      <c r="K105" s="104">
        <f t="shared" si="25"/>
        <v>0.25</v>
      </c>
      <c r="L105" s="102">
        <f t="shared" si="26"/>
        <v>0</v>
      </c>
      <c r="M105" s="105"/>
    </row>
    <row r="106" spans="1:15" ht="12.75" customHeight="1">
      <c r="A106" s="99" t="s">
        <v>147</v>
      </c>
      <c r="B106" s="100"/>
      <c r="C106" s="101"/>
      <c r="D106" s="100"/>
      <c r="E106" s="102">
        <f t="shared" si="20"/>
        <v>0</v>
      </c>
      <c r="F106" s="100"/>
      <c r="G106" s="102">
        <f t="shared" si="21"/>
        <v>0</v>
      </c>
      <c r="H106" s="102">
        <f t="shared" si="22"/>
        <v>0</v>
      </c>
      <c r="I106" s="102">
        <f t="shared" si="23"/>
        <v>0</v>
      </c>
      <c r="J106" s="103">
        <f t="shared" si="24"/>
        <v>0</v>
      </c>
      <c r="K106" s="104">
        <f t="shared" si="25"/>
        <v>0.25</v>
      </c>
      <c r="L106" s="102">
        <f t="shared" si="26"/>
        <v>0</v>
      </c>
      <c r="M106" s="105"/>
    </row>
    <row r="107" spans="1:15" ht="12.75" customHeight="1">
      <c r="A107" s="106" t="s">
        <v>440</v>
      </c>
      <c r="B107" s="107">
        <v>3</v>
      </c>
      <c r="C107" s="108" t="s">
        <v>145</v>
      </c>
      <c r="D107" s="107">
        <v>67.680000000000007</v>
      </c>
      <c r="E107" s="102">
        <f t="shared" si="20"/>
        <v>203.04000000000002</v>
      </c>
      <c r="F107" s="107">
        <v>314.35000000000002</v>
      </c>
      <c r="G107" s="102">
        <f t="shared" si="21"/>
        <v>943.05000000000007</v>
      </c>
      <c r="H107" s="102">
        <f t="shared" si="22"/>
        <v>382.03000000000003</v>
      </c>
      <c r="I107" s="102">
        <f t="shared" si="23"/>
        <v>1146.0900000000001</v>
      </c>
      <c r="J107" s="103">
        <f t="shared" si="24"/>
        <v>286.52250000000004</v>
      </c>
      <c r="K107" s="104">
        <f t="shared" si="25"/>
        <v>0.25</v>
      </c>
      <c r="L107" s="102">
        <f t="shared" si="26"/>
        <v>1432.6125000000002</v>
      </c>
      <c r="M107" s="105"/>
    </row>
    <row r="108" spans="1:15" ht="12.75" customHeight="1">
      <c r="A108" s="106" t="s">
        <v>148</v>
      </c>
      <c r="B108" s="107">
        <v>6</v>
      </c>
      <c r="C108" s="108" t="s">
        <v>145</v>
      </c>
      <c r="D108" s="107">
        <v>67.680000000000007</v>
      </c>
      <c r="E108" s="102">
        <f t="shared" si="20"/>
        <v>406.08000000000004</v>
      </c>
      <c r="F108" s="107">
        <v>320.94</v>
      </c>
      <c r="G108" s="102">
        <f t="shared" si="21"/>
        <v>1925.6399999999999</v>
      </c>
      <c r="H108" s="102">
        <f t="shared" si="22"/>
        <v>388.62</v>
      </c>
      <c r="I108" s="102">
        <f t="shared" si="23"/>
        <v>2331.7199999999998</v>
      </c>
      <c r="J108" s="103">
        <f t="shared" si="24"/>
        <v>582.92999999999995</v>
      </c>
      <c r="K108" s="104">
        <f t="shared" si="25"/>
        <v>0.25</v>
      </c>
      <c r="L108" s="102">
        <f t="shared" si="26"/>
        <v>2914.6499999999996</v>
      </c>
      <c r="M108" s="105"/>
    </row>
    <row r="109" spans="1:15" s="89" customFormat="1" ht="12.75" customHeight="1">
      <c r="A109" s="106" t="s">
        <v>441</v>
      </c>
      <c r="B109" s="107">
        <v>25</v>
      </c>
      <c r="C109" s="108" t="s">
        <v>145</v>
      </c>
      <c r="D109" s="107">
        <v>67.680000000000007</v>
      </c>
      <c r="E109" s="102">
        <f t="shared" si="20"/>
        <v>1692.0000000000002</v>
      </c>
      <c r="F109" s="107">
        <v>329.93</v>
      </c>
      <c r="G109" s="102">
        <f t="shared" si="21"/>
        <v>8248.25</v>
      </c>
      <c r="H109" s="102">
        <f t="shared" si="22"/>
        <v>397.61</v>
      </c>
      <c r="I109" s="102">
        <f t="shared" si="23"/>
        <v>9940.25</v>
      </c>
      <c r="J109" s="103">
        <f t="shared" si="24"/>
        <v>2485.0625</v>
      </c>
      <c r="K109" s="104">
        <f t="shared" si="25"/>
        <v>0.25</v>
      </c>
      <c r="L109" s="102">
        <f t="shared" si="26"/>
        <v>12425.3125</v>
      </c>
      <c r="M109" s="105"/>
      <c r="O109" s="117"/>
    </row>
    <row r="110" spans="1:15" ht="12.75" customHeight="1">
      <c r="A110" s="106" t="s">
        <v>442</v>
      </c>
      <c r="B110" s="107">
        <v>1</v>
      </c>
      <c r="C110" s="108" t="s">
        <v>145</v>
      </c>
      <c r="D110" s="107">
        <v>79.19</v>
      </c>
      <c r="E110" s="102">
        <f t="shared" si="20"/>
        <v>79.19</v>
      </c>
      <c r="F110" s="107">
        <v>517.01</v>
      </c>
      <c r="G110" s="102">
        <f t="shared" si="21"/>
        <v>517.01</v>
      </c>
      <c r="H110" s="102">
        <f t="shared" si="22"/>
        <v>596.20000000000005</v>
      </c>
      <c r="I110" s="102">
        <f t="shared" si="23"/>
        <v>596.20000000000005</v>
      </c>
      <c r="J110" s="103">
        <f t="shared" si="24"/>
        <v>149.05000000000001</v>
      </c>
      <c r="K110" s="104">
        <f t="shared" si="25"/>
        <v>0.25</v>
      </c>
      <c r="L110" s="102">
        <f t="shared" si="26"/>
        <v>745.25</v>
      </c>
      <c r="M110" s="105"/>
    </row>
    <row r="111" spans="1:15" ht="12.75" customHeight="1">
      <c r="A111" s="106" t="s">
        <v>149</v>
      </c>
      <c r="B111" s="107">
        <v>1</v>
      </c>
      <c r="C111" s="108" t="s">
        <v>145</v>
      </c>
      <c r="D111" s="107">
        <v>108.65</v>
      </c>
      <c r="E111" s="102">
        <f t="shared" si="20"/>
        <v>108.65</v>
      </c>
      <c r="F111" s="107">
        <v>611.34</v>
      </c>
      <c r="G111" s="102">
        <f t="shared" si="21"/>
        <v>611.34</v>
      </c>
      <c r="H111" s="102">
        <f t="shared" si="22"/>
        <v>719.99</v>
      </c>
      <c r="I111" s="102">
        <f t="shared" si="23"/>
        <v>719.99</v>
      </c>
      <c r="J111" s="103">
        <f t="shared" si="24"/>
        <v>179.9975</v>
      </c>
      <c r="K111" s="104">
        <f t="shared" si="25"/>
        <v>0.25</v>
      </c>
      <c r="L111" s="102">
        <f t="shared" si="26"/>
        <v>899.98749999999995</v>
      </c>
      <c r="M111" s="105"/>
    </row>
    <row r="112" spans="1:15" ht="12.75" customHeight="1">
      <c r="A112" s="99" t="s">
        <v>150</v>
      </c>
      <c r="B112" s="100"/>
      <c r="C112" s="101"/>
      <c r="D112" s="100"/>
      <c r="E112" s="102">
        <f t="shared" si="20"/>
        <v>0</v>
      </c>
      <c r="F112" s="100"/>
      <c r="G112" s="102">
        <f t="shared" si="21"/>
        <v>0</v>
      </c>
      <c r="H112" s="102">
        <f t="shared" si="22"/>
        <v>0</v>
      </c>
      <c r="I112" s="102">
        <f t="shared" si="23"/>
        <v>0</v>
      </c>
      <c r="J112" s="103">
        <f t="shared" si="24"/>
        <v>0</v>
      </c>
      <c r="K112" s="104">
        <f t="shared" si="25"/>
        <v>0.25</v>
      </c>
      <c r="L112" s="102">
        <f t="shared" si="26"/>
        <v>0</v>
      </c>
      <c r="M112" s="105"/>
    </row>
    <row r="113" spans="1:13" ht="12.75" customHeight="1">
      <c r="A113" s="106" t="s">
        <v>151</v>
      </c>
      <c r="B113" s="107">
        <v>3.6</v>
      </c>
      <c r="C113" s="108" t="s">
        <v>152</v>
      </c>
      <c r="D113" s="107">
        <v>20.76</v>
      </c>
      <c r="E113" s="102">
        <f t="shared" si="20"/>
        <v>74.736000000000004</v>
      </c>
      <c r="F113" s="107">
        <v>62.92</v>
      </c>
      <c r="G113" s="102">
        <f t="shared" si="21"/>
        <v>226.512</v>
      </c>
      <c r="H113" s="102">
        <f t="shared" si="22"/>
        <v>83.68</v>
      </c>
      <c r="I113" s="102">
        <f t="shared" si="23"/>
        <v>301.24799999999999</v>
      </c>
      <c r="J113" s="103">
        <f t="shared" si="24"/>
        <v>75.311999999999998</v>
      </c>
      <c r="K113" s="104">
        <f t="shared" si="25"/>
        <v>0.25</v>
      </c>
      <c r="L113" s="102">
        <f t="shared" si="26"/>
        <v>376.56</v>
      </c>
      <c r="M113" s="105"/>
    </row>
    <row r="114" spans="1:13" ht="12.75" customHeight="1">
      <c r="A114" s="99" t="s">
        <v>153</v>
      </c>
      <c r="B114" s="100"/>
      <c r="C114" s="101"/>
      <c r="D114" s="100"/>
      <c r="E114" s="102">
        <f t="shared" si="20"/>
        <v>0</v>
      </c>
      <c r="F114" s="100"/>
      <c r="G114" s="102">
        <f t="shared" si="21"/>
        <v>0</v>
      </c>
      <c r="H114" s="102">
        <f t="shared" si="22"/>
        <v>0</v>
      </c>
      <c r="I114" s="102">
        <f t="shared" si="23"/>
        <v>0</v>
      </c>
      <c r="J114" s="103">
        <f t="shared" si="24"/>
        <v>0</v>
      </c>
      <c r="K114" s="104">
        <f t="shared" si="25"/>
        <v>0.25</v>
      </c>
      <c r="L114" s="102">
        <f t="shared" si="26"/>
        <v>0</v>
      </c>
      <c r="M114" s="105"/>
    </row>
    <row r="115" spans="1:13" ht="12.75" customHeight="1">
      <c r="A115" s="99" t="s">
        <v>154</v>
      </c>
      <c r="B115" s="100"/>
      <c r="C115" s="101"/>
      <c r="D115" s="100"/>
      <c r="E115" s="102">
        <f t="shared" si="20"/>
        <v>0</v>
      </c>
      <c r="F115" s="100"/>
      <c r="G115" s="102">
        <f t="shared" si="21"/>
        <v>0</v>
      </c>
      <c r="H115" s="102">
        <f t="shared" si="22"/>
        <v>0</v>
      </c>
      <c r="I115" s="102">
        <f t="shared" si="23"/>
        <v>0</v>
      </c>
      <c r="J115" s="103">
        <f t="shared" si="24"/>
        <v>0</v>
      </c>
      <c r="K115" s="104">
        <f t="shared" si="25"/>
        <v>0.25</v>
      </c>
      <c r="L115" s="102">
        <f t="shared" si="26"/>
        <v>0</v>
      </c>
      <c r="M115" s="105"/>
    </row>
    <row r="116" spans="1:13" ht="12.75" customHeight="1">
      <c r="A116" s="106" t="s">
        <v>443</v>
      </c>
      <c r="B116" s="107">
        <v>6.24</v>
      </c>
      <c r="C116" s="108" t="s">
        <v>90</v>
      </c>
      <c r="D116" s="107">
        <v>21.65</v>
      </c>
      <c r="E116" s="102">
        <f t="shared" si="20"/>
        <v>135.096</v>
      </c>
      <c r="F116" s="107">
        <v>552.54999999999995</v>
      </c>
      <c r="G116" s="102">
        <f t="shared" si="21"/>
        <v>3447.9119999999998</v>
      </c>
      <c r="H116" s="102">
        <f t="shared" si="22"/>
        <v>574.19999999999993</v>
      </c>
      <c r="I116" s="102">
        <f t="shared" si="23"/>
        <v>3583.0079999999998</v>
      </c>
      <c r="J116" s="103">
        <f t="shared" si="24"/>
        <v>895.75199999999995</v>
      </c>
      <c r="K116" s="104">
        <f t="shared" si="25"/>
        <v>0.25</v>
      </c>
      <c r="L116" s="102">
        <f t="shared" si="26"/>
        <v>4478.76</v>
      </c>
      <c r="M116" s="105"/>
    </row>
    <row r="117" spans="1:13" ht="12.75" customHeight="1">
      <c r="A117" s="106" t="s">
        <v>444</v>
      </c>
      <c r="B117" s="107">
        <v>9</v>
      </c>
      <c r="C117" s="108" t="s">
        <v>90</v>
      </c>
      <c r="D117" s="107">
        <v>22.32</v>
      </c>
      <c r="E117" s="102">
        <f t="shared" si="20"/>
        <v>200.88</v>
      </c>
      <c r="F117" s="107">
        <v>347.85</v>
      </c>
      <c r="G117" s="102">
        <f t="shared" si="21"/>
        <v>3130.65</v>
      </c>
      <c r="H117" s="102">
        <f t="shared" si="22"/>
        <v>370.17</v>
      </c>
      <c r="I117" s="102">
        <f t="shared" si="23"/>
        <v>3331.53</v>
      </c>
      <c r="J117" s="103">
        <f t="shared" si="24"/>
        <v>832.88250000000005</v>
      </c>
      <c r="K117" s="104">
        <f t="shared" si="25"/>
        <v>0.25</v>
      </c>
      <c r="L117" s="102">
        <f t="shared" si="26"/>
        <v>4164.4125000000004</v>
      </c>
      <c r="M117" s="105"/>
    </row>
    <row r="118" spans="1:13" ht="12.75" customHeight="1">
      <c r="A118" s="106" t="s">
        <v>445</v>
      </c>
      <c r="B118" s="107">
        <v>97.2</v>
      </c>
      <c r="C118" s="108" t="s">
        <v>90</v>
      </c>
      <c r="D118" s="107">
        <v>22.32</v>
      </c>
      <c r="E118" s="102">
        <f t="shared" si="20"/>
        <v>2169.5039999999999</v>
      </c>
      <c r="F118" s="107">
        <v>320.35000000000002</v>
      </c>
      <c r="G118" s="102">
        <f t="shared" si="21"/>
        <v>31138.020000000004</v>
      </c>
      <c r="H118" s="102">
        <f t="shared" si="22"/>
        <v>342.67</v>
      </c>
      <c r="I118" s="102">
        <f t="shared" si="23"/>
        <v>33307.524000000005</v>
      </c>
      <c r="J118" s="103">
        <f t="shared" si="24"/>
        <v>8326.8810000000012</v>
      </c>
      <c r="K118" s="104">
        <f t="shared" si="25"/>
        <v>0.25</v>
      </c>
      <c r="L118" s="102">
        <f t="shared" si="26"/>
        <v>41634.405000000006</v>
      </c>
      <c r="M118" s="105"/>
    </row>
    <row r="119" spans="1:13" ht="12.75" customHeight="1">
      <c r="A119" s="106" t="s">
        <v>446</v>
      </c>
      <c r="B119" s="107">
        <v>12.08</v>
      </c>
      <c r="C119" s="108" t="s">
        <v>90</v>
      </c>
      <c r="D119" s="107">
        <v>22.32</v>
      </c>
      <c r="E119" s="102">
        <f t="shared" si="20"/>
        <v>269.62560000000002</v>
      </c>
      <c r="F119" s="107">
        <v>331.35</v>
      </c>
      <c r="G119" s="102">
        <f t="shared" si="21"/>
        <v>4002.7080000000001</v>
      </c>
      <c r="H119" s="102">
        <f t="shared" si="22"/>
        <v>353.67</v>
      </c>
      <c r="I119" s="102">
        <f t="shared" si="23"/>
        <v>4272.3335999999999</v>
      </c>
      <c r="J119" s="103">
        <f t="shared" si="24"/>
        <v>1068.0834</v>
      </c>
      <c r="K119" s="104">
        <f t="shared" si="25"/>
        <v>0.25</v>
      </c>
      <c r="L119" s="102">
        <f t="shared" si="26"/>
        <v>5340.4169999999995</v>
      </c>
      <c r="M119" s="105"/>
    </row>
    <row r="120" spans="1:13" ht="12.75" customHeight="1">
      <c r="A120" s="106" t="s">
        <v>447</v>
      </c>
      <c r="B120" s="107">
        <v>3.2</v>
      </c>
      <c r="C120" s="108" t="s">
        <v>90</v>
      </c>
      <c r="D120" s="107">
        <v>20.09</v>
      </c>
      <c r="E120" s="102">
        <f t="shared" si="20"/>
        <v>64.287999999999997</v>
      </c>
      <c r="F120" s="107">
        <v>571.35</v>
      </c>
      <c r="G120" s="102">
        <f t="shared" si="21"/>
        <v>1828.3200000000002</v>
      </c>
      <c r="H120" s="102">
        <f t="shared" si="22"/>
        <v>591.44000000000005</v>
      </c>
      <c r="I120" s="102">
        <f t="shared" si="23"/>
        <v>1892.6080000000002</v>
      </c>
      <c r="J120" s="103">
        <f t="shared" si="24"/>
        <v>473.15200000000004</v>
      </c>
      <c r="K120" s="104">
        <f t="shared" si="25"/>
        <v>0.25</v>
      </c>
      <c r="L120" s="102">
        <f t="shared" si="26"/>
        <v>2365.7600000000002</v>
      </c>
      <c r="M120" s="105"/>
    </row>
    <row r="121" spans="1:13" ht="12.75" customHeight="1">
      <c r="A121" s="99" t="s">
        <v>155</v>
      </c>
      <c r="B121" s="100"/>
      <c r="C121" s="101"/>
      <c r="D121" s="100"/>
      <c r="E121" s="102">
        <f t="shared" si="20"/>
        <v>0</v>
      </c>
      <c r="F121" s="100"/>
      <c r="G121" s="102">
        <f t="shared" si="21"/>
        <v>0</v>
      </c>
      <c r="H121" s="102">
        <f t="shared" si="22"/>
        <v>0</v>
      </c>
      <c r="I121" s="102">
        <f t="shared" si="23"/>
        <v>0</v>
      </c>
      <c r="J121" s="103">
        <f t="shared" si="24"/>
        <v>0</v>
      </c>
      <c r="K121" s="104">
        <f t="shared" si="25"/>
        <v>0.25</v>
      </c>
      <c r="L121" s="102">
        <f t="shared" si="26"/>
        <v>0</v>
      </c>
      <c r="M121" s="105"/>
    </row>
    <row r="122" spans="1:13" ht="12.75" customHeight="1">
      <c r="A122" s="106" t="s">
        <v>448</v>
      </c>
      <c r="B122" s="107">
        <v>1</v>
      </c>
      <c r="C122" s="108" t="s">
        <v>145</v>
      </c>
      <c r="D122" s="107">
        <v>27.02</v>
      </c>
      <c r="E122" s="102">
        <f t="shared" si="20"/>
        <v>27.02</v>
      </c>
      <c r="F122" s="107">
        <v>560.4</v>
      </c>
      <c r="G122" s="102">
        <f t="shared" si="21"/>
        <v>560.4</v>
      </c>
      <c r="H122" s="102">
        <f t="shared" si="22"/>
        <v>587.41999999999996</v>
      </c>
      <c r="I122" s="102">
        <f t="shared" si="23"/>
        <v>587.41999999999996</v>
      </c>
      <c r="J122" s="103">
        <f t="shared" si="24"/>
        <v>146.85499999999999</v>
      </c>
      <c r="K122" s="104">
        <f t="shared" si="25"/>
        <v>0.25</v>
      </c>
      <c r="L122" s="102">
        <f t="shared" si="26"/>
        <v>734.27499999999998</v>
      </c>
      <c r="M122" s="105"/>
    </row>
    <row r="123" spans="1:13" ht="12.75" customHeight="1">
      <c r="A123" s="118" t="s">
        <v>728</v>
      </c>
      <c r="B123" s="107">
        <v>6</v>
      </c>
      <c r="C123" s="108" t="s">
        <v>145</v>
      </c>
      <c r="D123" s="107">
        <v>27.02</v>
      </c>
      <c r="E123" s="102">
        <f t="shared" si="20"/>
        <v>162.12</v>
      </c>
      <c r="F123" s="107">
        <v>121.15</v>
      </c>
      <c r="G123" s="102">
        <f t="shared" si="21"/>
        <v>726.90000000000009</v>
      </c>
      <c r="H123" s="102">
        <f t="shared" si="22"/>
        <v>148.17000000000002</v>
      </c>
      <c r="I123" s="102">
        <f t="shared" si="23"/>
        <v>889.0200000000001</v>
      </c>
      <c r="J123" s="103">
        <f t="shared" si="24"/>
        <v>222.25500000000002</v>
      </c>
      <c r="K123" s="104">
        <f t="shared" si="25"/>
        <v>0.25</v>
      </c>
      <c r="L123" s="102">
        <f t="shared" si="26"/>
        <v>1111.2750000000001</v>
      </c>
      <c r="M123" s="105"/>
    </row>
    <row r="124" spans="1:13" ht="26.25" customHeight="1">
      <c r="A124" s="118" t="s">
        <v>758</v>
      </c>
      <c r="B124" s="107">
        <v>11</v>
      </c>
      <c r="C124" s="108" t="s">
        <v>145</v>
      </c>
      <c r="D124" s="107">
        <v>27.02</v>
      </c>
      <c r="E124" s="102">
        <f t="shared" si="20"/>
        <v>297.21999999999997</v>
      </c>
      <c r="F124" s="107">
        <v>340.78</v>
      </c>
      <c r="G124" s="102">
        <f t="shared" si="21"/>
        <v>3748.58</v>
      </c>
      <c r="H124" s="102">
        <f t="shared" si="22"/>
        <v>367.79999999999995</v>
      </c>
      <c r="I124" s="102">
        <f t="shared" si="23"/>
        <v>4045.7999999999997</v>
      </c>
      <c r="J124" s="103">
        <f t="shared" si="24"/>
        <v>1011.4499999999999</v>
      </c>
      <c r="K124" s="104">
        <f t="shared" si="25"/>
        <v>0.25</v>
      </c>
      <c r="L124" s="102">
        <f t="shared" si="26"/>
        <v>5057.25</v>
      </c>
      <c r="M124" s="105"/>
    </row>
    <row r="125" spans="1:13" ht="12.75" customHeight="1">
      <c r="A125" s="99" t="s">
        <v>157</v>
      </c>
      <c r="B125" s="100"/>
      <c r="C125" s="101"/>
      <c r="D125" s="100"/>
      <c r="E125" s="102">
        <f t="shared" si="20"/>
        <v>0</v>
      </c>
      <c r="F125" s="100"/>
      <c r="G125" s="102">
        <f t="shared" si="21"/>
        <v>0</v>
      </c>
      <c r="H125" s="102">
        <f t="shared" si="22"/>
        <v>0</v>
      </c>
      <c r="I125" s="102">
        <f t="shared" si="23"/>
        <v>0</v>
      </c>
      <c r="J125" s="103">
        <f t="shared" si="24"/>
        <v>0</v>
      </c>
      <c r="K125" s="104">
        <f t="shared" si="25"/>
        <v>0.25</v>
      </c>
      <c r="L125" s="102">
        <f t="shared" si="26"/>
        <v>0</v>
      </c>
      <c r="M125" s="105"/>
    </row>
    <row r="126" spans="1:13" ht="12.75" customHeight="1">
      <c r="A126" s="99" t="s">
        <v>158</v>
      </c>
      <c r="B126" s="100"/>
      <c r="C126" s="101"/>
      <c r="D126" s="100"/>
      <c r="E126" s="102">
        <f t="shared" si="20"/>
        <v>0</v>
      </c>
      <c r="F126" s="100"/>
      <c r="G126" s="102">
        <f t="shared" si="21"/>
        <v>0</v>
      </c>
      <c r="H126" s="102">
        <f t="shared" si="22"/>
        <v>0</v>
      </c>
      <c r="I126" s="102">
        <f t="shared" si="23"/>
        <v>0</v>
      </c>
      <c r="J126" s="103">
        <f t="shared" si="24"/>
        <v>0</v>
      </c>
      <c r="K126" s="104">
        <f t="shared" si="25"/>
        <v>0.25</v>
      </c>
      <c r="L126" s="102">
        <f t="shared" si="26"/>
        <v>0</v>
      </c>
      <c r="M126" s="105"/>
    </row>
    <row r="127" spans="1:13" ht="12.75" customHeight="1">
      <c r="A127" s="106" t="s">
        <v>159</v>
      </c>
      <c r="B127" s="107">
        <v>27.66</v>
      </c>
      <c r="C127" s="108" t="s">
        <v>152</v>
      </c>
      <c r="D127" s="107">
        <v>31.17</v>
      </c>
      <c r="E127" s="102">
        <f t="shared" si="20"/>
        <v>862.1622000000001</v>
      </c>
      <c r="F127" s="107">
        <v>304.12</v>
      </c>
      <c r="G127" s="102">
        <f t="shared" si="21"/>
        <v>8411.9591999999993</v>
      </c>
      <c r="H127" s="102">
        <f t="shared" si="22"/>
        <v>335.29</v>
      </c>
      <c r="I127" s="102">
        <f t="shared" si="23"/>
        <v>9274.1214</v>
      </c>
      <c r="J127" s="103">
        <f t="shared" si="24"/>
        <v>2318.53035</v>
      </c>
      <c r="K127" s="104">
        <f t="shared" si="25"/>
        <v>0.25</v>
      </c>
      <c r="L127" s="102">
        <f t="shared" si="26"/>
        <v>11592.651750000001</v>
      </c>
      <c r="M127" s="105"/>
    </row>
    <row r="128" spans="1:13" ht="12.75" customHeight="1">
      <c r="A128" s="99" t="s">
        <v>160</v>
      </c>
      <c r="B128" s="100"/>
      <c r="C128" s="101"/>
      <c r="D128" s="100"/>
      <c r="E128" s="102">
        <f t="shared" si="20"/>
        <v>0</v>
      </c>
      <c r="F128" s="100"/>
      <c r="G128" s="102">
        <f t="shared" si="21"/>
        <v>0</v>
      </c>
      <c r="H128" s="102">
        <f t="shared" si="22"/>
        <v>0</v>
      </c>
      <c r="I128" s="102">
        <f t="shared" si="23"/>
        <v>0</v>
      </c>
      <c r="J128" s="103">
        <f t="shared" si="24"/>
        <v>0</v>
      </c>
      <c r="K128" s="104">
        <f t="shared" si="25"/>
        <v>0.25</v>
      </c>
      <c r="L128" s="102">
        <f t="shared" si="26"/>
        <v>0</v>
      </c>
      <c r="M128" s="105"/>
    </row>
    <row r="129" spans="1:13" ht="12.75" customHeight="1">
      <c r="A129" s="99" t="s">
        <v>161</v>
      </c>
      <c r="B129" s="100"/>
      <c r="C129" s="101"/>
      <c r="D129" s="100"/>
      <c r="E129" s="102">
        <f t="shared" si="20"/>
        <v>0</v>
      </c>
      <c r="F129" s="100"/>
      <c r="G129" s="102">
        <f t="shared" si="21"/>
        <v>0</v>
      </c>
      <c r="H129" s="102">
        <f t="shared" si="22"/>
        <v>0</v>
      </c>
      <c r="I129" s="102">
        <f t="shared" si="23"/>
        <v>0</v>
      </c>
      <c r="J129" s="103">
        <f t="shared" si="24"/>
        <v>0</v>
      </c>
      <c r="K129" s="104">
        <f t="shared" si="25"/>
        <v>0.25</v>
      </c>
      <c r="L129" s="102">
        <f t="shared" si="26"/>
        <v>0</v>
      </c>
      <c r="M129" s="105"/>
    </row>
    <row r="130" spans="1:13" ht="12.75" customHeight="1">
      <c r="A130" s="106" t="s">
        <v>162</v>
      </c>
      <c r="B130" s="107">
        <v>31</v>
      </c>
      <c r="C130" s="108" t="s">
        <v>145</v>
      </c>
      <c r="D130" s="107">
        <v>91.2</v>
      </c>
      <c r="E130" s="102">
        <f t="shared" si="20"/>
        <v>2827.2000000000003</v>
      </c>
      <c r="F130" s="107">
        <v>74.239999999999995</v>
      </c>
      <c r="G130" s="102">
        <f t="shared" si="21"/>
        <v>2301.44</v>
      </c>
      <c r="H130" s="102">
        <f t="shared" si="22"/>
        <v>165.44</v>
      </c>
      <c r="I130" s="102">
        <f t="shared" si="23"/>
        <v>5128.6400000000003</v>
      </c>
      <c r="J130" s="103">
        <f t="shared" si="24"/>
        <v>1282.1600000000001</v>
      </c>
      <c r="K130" s="104">
        <f t="shared" si="25"/>
        <v>0.25</v>
      </c>
      <c r="L130" s="102">
        <f t="shared" si="26"/>
        <v>6410.8</v>
      </c>
      <c r="M130" s="105"/>
    </row>
    <row r="131" spans="1:13" ht="12.75" customHeight="1">
      <c r="A131" s="118" t="s">
        <v>759</v>
      </c>
      <c r="B131" s="107">
        <v>4</v>
      </c>
      <c r="C131" s="108" t="s">
        <v>145</v>
      </c>
      <c r="D131" s="107">
        <v>102.6</v>
      </c>
      <c r="E131" s="102">
        <f t="shared" si="20"/>
        <v>410.4</v>
      </c>
      <c r="F131" s="107">
        <v>74.239999999999995</v>
      </c>
      <c r="G131" s="102">
        <f t="shared" si="21"/>
        <v>296.95999999999998</v>
      </c>
      <c r="H131" s="102">
        <f t="shared" si="22"/>
        <v>176.83999999999997</v>
      </c>
      <c r="I131" s="102">
        <f t="shared" si="23"/>
        <v>707.3599999999999</v>
      </c>
      <c r="J131" s="103">
        <f t="shared" si="24"/>
        <v>176.83999999999997</v>
      </c>
      <c r="K131" s="104">
        <f t="shared" si="25"/>
        <v>0.25</v>
      </c>
      <c r="L131" s="102">
        <f t="shared" si="26"/>
        <v>884.19999999999982</v>
      </c>
      <c r="M131" s="105"/>
    </row>
    <row r="132" spans="1:13" s="89" customFormat="1" ht="15" customHeight="1">
      <c r="A132" s="109" t="s">
        <v>76</v>
      </c>
      <c r="B132" s="110"/>
      <c r="C132" s="111"/>
      <c r="D132" s="110"/>
      <c r="E132" s="112"/>
      <c r="F132" s="110"/>
      <c r="G132" s="112"/>
      <c r="H132" s="112"/>
      <c r="I132" s="112"/>
      <c r="J132" s="113"/>
      <c r="K132" s="114"/>
      <c r="L132" s="112"/>
      <c r="M132" s="98">
        <f>SUM(L133:L150)</f>
        <v>90506.561500000011</v>
      </c>
    </row>
    <row r="133" spans="1:13" ht="12.75" customHeight="1">
      <c r="A133" s="99" t="s">
        <v>163</v>
      </c>
      <c r="B133" s="100"/>
      <c r="C133" s="101"/>
      <c r="D133" s="100"/>
      <c r="E133" s="102">
        <f t="shared" si="20"/>
        <v>0</v>
      </c>
      <c r="F133" s="100"/>
      <c r="G133" s="102">
        <f t="shared" si="21"/>
        <v>0</v>
      </c>
      <c r="H133" s="102">
        <f t="shared" si="22"/>
        <v>0</v>
      </c>
      <c r="I133" s="102">
        <f t="shared" si="23"/>
        <v>0</v>
      </c>
      <c r="J133" s="103">
        <f t="shared" si="24"/>
        <v>0</v>
      </c>
      <c r="K133" s="104">
        <f t="shared" si="25"/>
        <v>0.25</v>
      </c>
      <c r="L133" s="102">
        <f t="shared" si="26"/>
        <v>0</v>
      </c>
      <c r="M133" s="105"/>
    </row>
    <row r="134" spans="1:13" ht="12.75" customHeight="1">
      <c r="A134" s="99" t="s">
        <v>164</v>
      </c>
      <c r="B134" s="100"/>
      <c r="C134" s="101"/>
      <c r="D134" s="100"/>
      <c r="E134" s="102">
        <f t="shared" si="20"/>
        <v>0</v>
      </c>
      <c r="F134" s="100"/>
      <c r="G134" s="102">
        <f t="shared" si="21"/>
        <v>0</v>
      </c>
      <c r="H134" s="102">
        <f t="shared" si="22"/>
        <v>0</v>
      </c>
      <c r="I134" s="102">
        <f t="shared" si="23"/>
        <v>0</v>
      </c>
      <c r="J134" s="103">
        <f t="shared" si="24"/>
        <v>0</v>
      </c>
      <c r="K134" s="104">
        <f t="shared" si="25"/>
        <v>0.25</v>
      </c>
      <c r="L134" s="102">
        <f t="shared" si="26"/>
        <v>0</v>
      </c>
      <c r="M134" s="105"/>
    </row>
    <row r="135" spans="1:13" ht="12.75" customHeight="1">
      <c r="A135" s="106" t="s">
        <v>165</v>
      </c>
      <c r="B135" s="107">
        <v>1153.3</v>
      </c>
      <c r="C135" s="108" t="s">
        <v>90</v>
      </c>
      <c r="D135" s="107">
        <v>7.44</v>
      </c>
      <c r="E135" s="102">
        <f t="shared" si="20"/>
        <v>8580.5519999999997</v>
      </c>
      <c r="F135" s="107">
        <v>18.53</v>
      </c>
      <c r="G135" s="102">
        <f t="shared" si="21"/>
        <v>21370.649000000001</v>
      </c>
      <c r="H135" s="102">
        <f t="shared" si="22"/>
        <v>25.970000000000002</v>
      </c>
      <c r="I135" s="102">
        <f t="shared" si="23"/>
        <v>29951.201000000001</v>
      </c>
      <c r="J135" s="103">
        <f t="shared" si="24"/>
        <v>7487.8002500000002</v>
      </c>
      <c r="K135" s="104">
        <f t="shared" si="25"/>
        <v>0.25</v>
      </c>
      <c r="L135" s="102">
        <f t="shared" si="26"/>
        <v>37439.001250000001</v>
      </c>
      <c r="M135" s="105"/>
    </row>
    <row r="136" spans="1:13" ht="12.75" customHeight="1">
      <c r="A136" s="99" t="s">
        <v>449</v>
      </c>
      <c r="B136" s="100"/>
      <c r="C136" s="101"/>
      <c r="D136" s="100"/>
      <c r="E136" s="102">
        <f t="shared" si="20"/>
        <v>0</v>
      </c>
      <c r="F136" s="100"/>
      <c r="G136" s="102">
        <f t="shared" si="21"/>
        <v>0</v>
      </c>
      <c r="H136" s="102">
        <f t="shared" si="22"/>
        <v>0</v>
      </c>
      <c r="I136" s="102">
        <f t="shared" si="23"/>
        <v>0</v>
      </c>
      <c r="J136" s="103">
        <f t="shared" si="24"/>
        <v>0</v>
      </c>
      <c r="K136" s="104">
        <f t="shared" si="25"/>
        <v>0.25</v>
      </c>
      <c r="L136" s="102">
        <f t="shared" si="26"/>
        <v>0</v>
      </c>
      <c r="M136" s="105"/>
    </row>
    <row r="137" spans="1:13" ht="12.75" customHeight="1">
      <c r="A137" s="118" t="s">
        <v>729</v>
      </c>
      <c r="B137" s="107">
        <v>312.2</v>
      </c>
      <c r="C137" s="108" t="s">
        <v>101</v>
      </c>
      <c r="D137" s="107">
        <v>3.89</v>
      </c>
      <c r="E137" s="102">
        <f t="shared" si="20"/>
        <v>1214.4580000000001</v>
      </c>
      <c r="F137" s="107">
        <v>5.3</v>
      </c>
      <c r="G137" s="102">
        <f t="shared" si="21"/>
        <v>1654.6599999999999</v>
      </c>
      <c r="H137" s="102">
        <f t="shared" si="22"/>
        <v>9.19</v>
      </c>
      <c r="I137" s="102">
        <f t="shared" si="23"/>
        <v>2869.1179999999999</v>
      </c>
      <c r="J137" s="103">
        <f t="shared" si="24"/>
        <v>717.27949999999998</v>
      </c>
      <c r="K137" s="104">
        <f t="shared" si="25"/>
        <v>0.25</v>
      </c>
      <c r="L137" s="102">
        <f t="shared" si="26"/>
        <v>3586.3975</v>
      </c>
      <c r="M137" s="105"/>
    </row>
    <row r="138" spans="1:13" ht="12.75" customHeight="1">
      <c r="A138" s="99" t="s">
        <v>166</v>
      </c>
      <c r="B138" s="100"/>
      <c r="C138" s="101"/>
      <c r="D138" s="100"/>
      <c r="E138" s="102">
        <f t="shared" si="20"/>
        <v>0</v>
      </c>
      <c r="F138" s="100"/>
      <c r="G138" s="102">
        <f t="shared" si="21"/>
        <v>0</v>
      </c>
      <c r="H138" s="102">
        <f t="shared" si="22"/>
        <v>0</v>
      </c>
      <c r="I138" s="102">
        <f t="shared" si="23"/>
        <v>0</v>
      </c>
      <c r="J138" s="103">
        <f t="shared" si="24"/>
        <v>0</v>
      </c>
      <c r="K138" s="104">
        <f t="shared" si="25"/>
        <v>0.25</v>
      </c>
      <c r="L138" s="102">
        <f t="shared" si="26"/>
        <v>0</v>
      </c>
      <c r="M138" s="105"/>
    </row>
    <row r="139" spans="1:13" ht="12.75" customHeight="1">
      <c r="A139" s="99" t="s">
        <v>167</v>
      </c>
      <c r="B139" s="100"/>
      <c r="C139" s="101"/>
      <c r="D139" s="100"/>
      <c r="E139" s="102">
        <f t="shared" si="20"/>
        <v>0</v>
      </c>
      <c r="F139" s="100"/>
      <c r="G139" s="102">
        <f t="shared" si="21"/>
        <v>0</v>
      </c>
      <c r="H139" s="102">
        <f t="shared" si="22"/>
        <v>0</v>
      </c>
      <c r="I139" s="102">
        <f t="shared" si="23"/>
        <v>0</v>
      </c>
      <c r="J139" s="103">
        <f t="shared" si="24"/>
        <v>0</v>
      </c>
      <c r="K139" s="104">
        <f t="shared" si="25"/>
        <v>0.25</v>
      </c>
      <c r="L139" s="102">
        <f t="shared" si="26"/>
        <v>0</v>
      </c>
      <c r="M139" s="105"/>
    </row>
    <row r="140" spans="1:13" ht="12.75" customHeight="1">
      <c r="A140" s="106" t="s">
        <v>168</v>
      </c>
      <c r="B140" s="107">
        <v>1153.3</v>
      </c>
      <c r="C140" s="108" t="s">
        <v>90</v>
      </c>
      <c r="D140" s="107">
        <v>3.82</v>
      </c>
      <c r="E140" s="102">
        <f t="shared" si="20"/>
        <v>4405.6059999999998</v>
      </c>
      <c r="F140" s="107">
        <v>21.42</v>
      </c>
      <c r="G140" s="102">
        <f t="shared" si="21"/>
        <v>24703.686000000002</v>
      </c>
      <c r="H140" s="102">
        <f t="shared" si="22"/>
        <v>25.240000000000002</v>
      </c>
      <c r="I140" s="102">
        <f t="shared" si="23"/>
        <v>29109.292000000001</v>
      </c>
      <c r="J140" s="103">
        <f t="shared" si="24"/>
        <v>7277.3230000000003</v>
      </c>
      <c r="K140" s="104">
        <f t="shared" si="25"/>
        <v>0.25</v>
      </c>
      <c r="L140" s="102">
        <f t="shared" si="26"/>
        <v>36386.615000000005</v>
      </c>
      <c r="M140" s="105"/>
    </row>
    <row r="141" spans="1:13" ht="12.75" customHeight="1">
      <c r="A141" s="106" t="s">
        <v>169</v>
      </c>
      <c r="B141" s="107">
        <v>11.5</v>
      </c>
      <c r="C141" s="108" t="s">
        <v>106</v>
      </c>
      <c r="D141" s="107">
        <v>3.38</v>
      </c>
      <c r="E141" s="102">
        <f t="shared" si="20"/>
        <v>38.869999999999997</v>
      </c>
      <c r="F141" s="107">
        <v>24.78</v>
      </c>
      <c r="G141" s="102">
        <f t="shared" si="21"/>
        <v>284.97000000000003</v>
      </c>
      <c r="H141" s="102">
        <f t="shared" si="22"/>
        <v>28.16</v>
      </c>
      <c r="I141" s="102">
        <f t="shared" si="23"/>
        <v>323.84000000000003</v>
      </c>
      <c r="J141" s="103">
        <f t="shared" si="24"/>
        <v>80.960000000000008</v>
      </c>
      <c r="K141" s="104">
        <f t="shared" si="25"/>
        <v>0.25</v>
      </c>
      <c r="L141" s="102">
        <f t="shared" si="26"/>
        <v>404.80000000000007</v>
      </c>
      <c r="M141" s="105"/>
    </row>
    <row r="142" spans="1:13" ht="12.75" customHeight="1">
      <c r="A142" s="99" t="s">
        <v>450</v>
      </c>
      <c r="B142" s="100"/>
      <c r="C142" s="101"/>
      <c r="D142" s="100"/>
      <c r="E142" s="102">
        <f t="shared" si="20"/>
        <v>0</v>
      </c>
      <c r="F142" s="100"/>
      <c r="G142" s="102">
        <f t="shared" si="21"/>
        <v>0</v>
      </c>
      <c r="H142" s="102">
        <f t="shared" si="22"/>
        <v>0</v>
      </c>
      <c r="I142" s="102">
        <f t="shared" si="23"/>
        <v>0</v>
      </c>
      <c r="J142" s="103">
        <f t="shared" si="24"/>
        <v>0</v>
      </c>
      <c r="K142" s="104">
        <f t="shared" si="25"/>
        <v>0.25</v>
      </c>
      <c r="L142" s="102">
        <f t="shared" si="26"/>
        <v>0</v>
      </c>
      <c r="M142" s="105"/>
    </row>
    <row r="143" spans="1:13" ht="12.75" customHeight="1">
      <c r="A143" s="106" t="s">
        <v>451</v>
      </c>
      <c r="B143" s="107">
        <v>23.17</v>
      </c>
      <c r="C143" s="108" t="s">
        <v>90</v>
      </c>
      <c r="D143" s="107">
        <v>12.01</v>
      </c>
      <c r="E143" s="102">
        <f t="shared" si="20"/>
        <v>278.27170000000001</v>
      </c>
      <c r="F143" s="107">
        <v>68.3</v>
      </c>
      <c r="G143" s="102">
        <f t="shared" si="21"/>
        <v>1582.511</v>
      </c>
      <c r="H143" s="102">
        <f t="shared" si="22"/>
        <v>80.31</v>
      </c>
      <c r="I143" s="102">
        <f t="shared" si="23"/>
        <v>1860.7827</v>
      </c>
      <c r="J143" s="103">
        <f t="shared" si="24"/>
        <v>465.19567499999999</v>
      </c>
      <c r="K143" s="104">
        <f t="shared" si="25"/>
        <v>0.25</v>
      </c>
      <c r="L143" s="102">
        <f t="shared" si="26"/>
        <v>2325.9783750000001</v>
      </c>
      <c r="M143" s="105"/>
    </row>
    <row r="144" spans="1:13" ht="12.75" customHeight="1">
      <c r="A144" s="99" t="s">
        <v>170</v>
      </c>
      <c r="B144" s="100"/>
      <c r="C144" s="101"/>
      <c r="D144" s="100"/>
      <c r="E144" s="102">
        <f t="shared" si="20"/>
        <v>0</v>
      </c>
      <c r="F144" s="100"/>
      <c r="G144" s="102">
        <f t="shared" si="21"/>
        <v>0</v>
      </c>
      <c r="H144" s="102">
        <f t="shared" si="22"/>
        <v>0</v>
      </c>
      <c r="I144" s="102">
        <f t="shared" si="23"/>
        <v>0</v>
      </c>
      <c r="J144" s="103">
        <f t="shared" si="24"/>
        <v>0</v>
      </c>
      <c r="K144" s="104">
        <f t="shared" si="25"/>
        <v>0.25</v>
      </c>
      <c r="L144" s="102">
        <f t="shared" si="26"/>
        <v>0</v>
      </c>
      <c r="M144" s="105"/>
    </row>
    <row r="145" spans="1:13" ht="12.75" customHeight="1">
      <c r="A145" s="99" t="s">
        <v>171</v>
      </c>
      <c r="B145" s="100"/>
      <c r="C145" s="101"/>
      <c r="D145" s="100"/>
      <c r="E145" s="102">
        <f t="shared" si="20"/>
        <v>0</v>
      </c>
      <c r="F145" s="100"/>
      <c r="G145" s="102">
        <f t="shared" si="21"/>
        <v>0</v>
      </c>
      <c r="H145" s="102">
        <f t="shared" si="22"/>
        <v>0</v>
      </c>
      <c r="I145" s="102">
        <f t="shared" si="23"/>
        <v>0</v>
      </c>
      <c r="J145" s="103">
        <f t="shared" si="24"/>
        <v>0</v>
      </c>
      <c r="K145" s="104">
        <f t="shared" si="25"/>
        <v>0.25</v>
      </c>
      <c r="L145" s="102">
        <f t="shared" si="26"/>
        <v>0</v>
      </c>
      <c r="M145" s="105"/>
    </row>
    <row r="146" spans="1:13" ht="12.75" customHeight="1">
      <c r="A146" s="106" t="s">
        <v>452</v>
      </c>
      <c r="B146" s="107">
        <v>139.05000000000001</v>
      </c>
      <c r="C146" s="108" t="s">
        <v>106</v>
      </c>
      <c r="D146" s="107">
        <v>2.98</v>
      </c>
      <c r="E146" s="102">
        <f t="shared" si="20"/>
        <v>414.36900000000003</v>
      </c>
      <c r="F146" s="107">
        <v>16.71</v>
      </c>
      <c r="G146" s="102">
        <f t="shared" si="21"/>
        <v>2323.5255000000002</v>
      </c>
      <c r="H146" s="102">
        <f t="shared" si="22"/>
        <v>19.690000000000001</v>
      </c>
      <c r="I146" s="102">
        <f t="shared" si="23"/>
        <v>2737.8945000000003</v>
      </c>
      <c r="J146" s="103">
        <f t="shared" si="24"/>
        <v>684.47362500000008</v>
      </c>
      <c r="K146" s="104">
        <f t="shared" si="25"/>
        <v>0.25</v>
      </c>
      <c r="L146" s="102">
        <f t="shared" si="26"/>
        <v>3422.3681250000004</v>
      </c>
      <c r="M146" s="105"/>
    </row>
    <row r="147" spans="1:13" ht="12.75" customHeight="1">
      <c r="A147" s="106" t="s">
        <v>453</v>
      </c>
      <c r="B147" s="107">
        <v>89.75</v>
      </c>
      <c r="C147" s="108" t="s">
        <v>106</v>
      </c>
      <c r="D147" s="107">
        <v>2.98</v>
      </c>
      <c r="E147" s="102">
        <f t="shared" si="20"/>
        <v>267.45499999999998</v>
      </c>
      <c r="F147" s="107">
        <v>14.36</v>
      </c>
      <c r="G147" s="102">
        <f t="shared" si="21"/>
        <v>1288.81</v>
      </c>
      <c r="H147" s="102">
        <f t="shared" si="22"/>
        <v>17.34</v>
      </c>
      <c r="I147" s="102">
        <f t="shared" si="23"/>
        <v>1556.2649999999999</v>
      </c>
      <c r="J147" s="103">
        <f t="shared" si="24"/>
        <v>389.06624999999997</v>
      </c>
      <c r="K147" s="104">
        <f t="shared" si="25"/>
        <v>0.25</v>
      </c>
      <c r="L147" s="102">
        <f t="shared" si="26"/>
        <v>1945.3312499999997</v>
      </c>
      <c r="M147" s="105"/>
    </row>
    <row r="148" spans="1:13" ht="12.75" customHeight="1">
      <c r="A148" s="99" t="s">
        <v>172</v>
      </c>
      <c r="B148" s="100"/>
      <c r="C148" s="101"/>
      <c r="D148" s="100"/>
      <c r="E148" s="102">
        <f t="shared" si="20"/>
        <v>0</v>
      </c>
      <c r="F148" s="100"/>
      <c r="G148" s="102">
        <f t="shared" si="21"/>
        <v>0</v>
      </c>
      <c r="H148" s="102">
        <f t="shared" si="22"/>
        <v>0</v>
      </c>
      <c r="I148" s="102">
        <f t="shared" si="23"/>
        <v>0</v>
      </c>
      <c r="J148" s="103">
        <f t="shared" si="24"/>
        <v>0</v>
      </c>
      <c r="K148" s="104">
        <f t="shared" si="25"/>
        <v>0.25</v>
      </c>
      <c r="L148" s="102">
        <f t="shared" si="26"/>
        <v>0</v>
      </c>
      <c r="M148" s="105"/>
    </row>
    <row r="149" spans="1:13" ht="12.75" customHeight="1">
      <c r="A149" s="106" t="s">
        <v>173</v>
      </c>
      <c r="B149" s="107">
        <v>238.95</v>
      </c>
      <c r="C149" s="108" t="s">
        <v>106</v>
      </c>
      <c r="D149" s="107">
        <v>1.92</v>
      </c>
      <c r="E149" s="102">
        <f t="shared" si="20"/>
        <v>458.78399999999993</v>
      </c>
      <c r="F149" s="107">
        <v>14.36</v>
      </c>
      <c r="G149" s="102">
        <f t="shared" si="21"/>
        <v>3431.3219999999997</v>
      </c>
      <c r="H149" s="102">
        <f t="shared" si="22"/>
        <v>16.28</v>
      </c>
      <c r="I149" s="102">
        <f t="shared" si="23"/>
        <v>3890.1059999999998</v>
      </c>
      <c r="J149" s="103">
        <f t="shared" si="24"/>
        <v>972.52649999999994</v>
      </c>
      <c r="K149" s="104">
        <f t="shared" si="25"/>
        <v>0.25</v>
      </c>
      <c r="L149" s="102">
        <f t="shared" si="26"/>
        <v>4862.6324999999997</v>
      </c>
      <c r="M149" s="105"/>
    </row>
    <row r="150" spans="1:13" ht="12.75" customHeight="1">
      <c r="A150" s="106" t="s">
        <v>760</v>
      </c>
      <c r="B150" s="107">
        <v>3.5</v>
      </c>
      <c r="C150" s="108" t="s">
        <v>106</v>
      </c>
      <c r="D150" s="107">
        <v>1.92</v>
      </c>
      <c r="E150" s="102">
        <f t="shared" si="20"/>
        <v>6.72</v>
      </c>
      <c r="F150" s="107">
        <v>28.58</v>
      </c>
      <c r="G150" s="102">
        <f t="shared" si="21"/>
        <v>100.03</v>
      </c>
      <c r="H150" s="102">
        <f t="shared" si="22"/>
        <v>30.5</v>
      </c>
      <c r="I150" s="102">
        <f t="shared" si="23"/>
        <v>106.75</v>
      </c>
      <c r="J150" s="103">
        <f t="shared" si="24"/>
        <v>26.6875</v>
      </c>
      <c r="K150" s="104">
        <f t="shared" si="25"/>
        <v>0.25</v>
      </c>
      <c r="L150" s="102">
        <f t="shared" si="26"/>
        <v>133.4375</v>
      </c>
      <c r="M150" s="105"/>
    </row>
    <row r="151" spans="1:13" s="89" customFormat="1" ht="15" customHeight="1">
      <c r="A151" s="109" t="s">
        <v>47</v>
      </c>
      <c r="B151" s="110"/>
      <c r="C151" s="111"/>
      <c r="D151" s="110"/>
      <c r="E151" s="112"/>
      <c r="F151" s="110"/>
      <c r="G151" s="112"/>
      <c r="H151" s="112"/>
      <c r="I151" s="112"/>
      <c r="J151" s="113"/>
      <c r="K151" s="114"/>
      <c r="L151" s="112"/>
      <c r="M151" s="98">
        <f>SUM(L152:L222)</f>
        <v>123536.9375</v>
      </c>
    </row>
    <row r="152" spans="1:13" ht="12.75" customHeight="1">
      <c r="A152" s="99" t="s">
        <v>174</v>
      </c>
      <c r="B152" s="100"/>
      <c r="C152" s="101"/>
      <c r="D152" s="100"/>
      <c r="E152" s="102">
        <f t="shared" ref="E152:E216" si="27">D152*B152</f>
        <v>0</v>
      </c>
      <c r="F152" s="100"/>
      <c r="G152" s="102">
        <f t="shared" ref="G152:G216" si="28">F152*B152</f>
        <v>0</v>
      </c>
      <c r="H152" s="102">
        <f t="shared" ref="H152:H216" si="29">+D152+F152</f>
        <v>0</v>
      </c>
      <c r="I152" s="102">
        <f t="shared" ref="I152:I216" si="30">E152+G152</f>
        <v>0</v>
      </c>
      <c r="J152" s="103">
        <f t="shared" ref="J152:J216" si="31">K152*I152</f>
        <v>0</v>
      </c>
      <c r="K152" s="104">
        <f t="shared" ref="K152:K216" si="32">$K$12</f>
        <v>0.25</v>
      </c>
      <c r="L152" s="102">
        <f t="shared" ref="L152:L216" si="33">I152+J152</f>
        <v>0</v>
      </c>
      <c r="M152" s="105"/>
    </row>
    <row r="153" spans="1:13" ht="12.75" customHeight="1">
      <c r="A153" s="99" t="s">
        <v>175</v>
      </c>
      <c r="B153" s="100"/>
      <c r="C153" s="101"/>
      <c r="D153" s="100"/>
      <c r="E153" s="102">
        <f t="shared" si="27"/>
        <v>0</v>
      </c>
      <c r="F153" s="100"/>
      <c r="G153" s="102">
        <f t="shared" si="28"/>
        <v>0</v>
      </c>
      <c r="H153" s="102">
        <f t="shared" si="29"/>
        <v>0</v>
      </c>
      <c r="I153" s="102">
        <f t="shared" si="30"/>
        <v>0</v>
      </c>
      <c r="J153" s="103">
        <f t="shared" si="31"/>
        <v>0</v>
      </c>
      <c r="K153" s="104">
        <f t="shared" si="32"/>
        <v>0.25</v>
      </c>
      <c r="L153" s="102">
        <f t="shared" si="33"/>
        <v>0</v>
      </c>
      <c r="M153" s="105"/>
    </row>
    <row r="154" spans="1:13" ht="12.75" customHeight="1">
      <c r="A154" s="106" t="s">
        <v>176</v>
      </c>
      <c r="B154" s="107">
        <v>13</v>
      </c>
      <c r="C154" s="108" t="s">
        <v>110</v>
      </c>
      <c r="D154" s="107">
        <v>14.14</v>
      </c>
      <c r="E154" s="102">
        <f t="shared" si="27"/>
        <v>183.82</v>
      </c>
      <c r="F154" s="107">
        <v>25.26</v>
      </c>
      <c r="G154" s="102">
        <f t="shared" si="28"/>
        <v>328.38</v>
      </c>
      <c r="H154" s="102">
        <f t="shared" si="29"/>
        <v>39.400000000000006</v>
      </c>
      <c r="I154" s="102">
        <f t="shared" si="30"/>
        <v>512.20000000000005</v>
      </c>
      <c r="J154" s="103">
        <f t="shared" si="31"/>
        <v>128.05000000000001</v>
      </c>
      <c r="K154" s="104">
        <f t="shared" si="32"/>
        <v>0.25</v>
      </c>
      <c r="L154" s="102">
        <f t="shared" si="33"/>
        <v>640.25</v>
      </c>
      <c r="M154" s="105"/>
    </row>
    <row r="155" spans="1:13" ht="12.75" customHeight="1">
      <c r="A155" s="106" t="s">
        <v>177</v>
      </c>
      <c r="B155" s="107">
        <v>3</v>
      </c>
      <c r="C155" s="108" t="s">
        <v>110</v>
      </c>
      <c r="D155" s="107">
        <v>11.78</v>
      </c>
      <c r="E155" s="102">
        <f t="shared" si="27"/>
        <v>35.339999999999996</v>
      </c>
      <c r="F155" s="107">
        <v>17.64</v>
      </c>
      <c r="G155" s="102">
        <f t="shared" si="28"/>
        <v>52.92</v>
      </c>
      <c r="H155" s="102">
        <f t="shared" si="29"/>
        <v>29.42</v>
      </c>
      <c r="I155" s="102">
        <f t="shared" si="30"/>
        <v>88.259999999999991</v>
      </c>
      <c r="J155" s="103">
        <f t="shared" si="31"/>
        <v>22.064999999999998</v>
      </c>
      <c r="K155" s="104">
        <f t="shared" si="32"/>
        <v>0.25</v>
      </c>
      <c r="L155" s="102">
        <f t="shared" si="33"/>
        <v>110.32499999999999</v>
      </c>
      <c r="M155" s="105"/>
    </row>
    <row r="156" spans="1:13" ht="12.75" customHeight="1">
      <c r="A156" s="106" t="s">
        <v>178</v>
      </c>
      <c r="B156" s="107">
        <v>3</v>
      </c>
      <c r="C156" s="108" t="s">
        <v>110</v>
      </c>
      <c r="D156" s="107">
        <v>19.8</v>
      </c>
      <c r="E156" s="102">
        <f t="shared" si="27"/>
        <v>59.400000000000006</v>
      </c>
      <c r="F156" s="107">
        <v>174.63</v>
      </c>
      <c r="G156" s="102">
        <f t="shared" si="28"/>
        <v>523.89</v>
      </c>
      <c r="H156" s="102">
        <f t="shared" si="29"/>
        <v>194.43</v>
      </c>
      <c r="I156" s="102">
        <f t="shared" si="30"/>
        <v>583.29</v>
      </c>
      <c r="J156" s="103">
        <f t="shared" si="31"/>
        <v>145.82249999999999</v>
      </c>
      <c r="K156" s="104">
        <f t="shared" si="32"/>
        <v>0.25</v>
      </c>
      <c r="L156" s="102">
        <f t="shared" si="33"/>
        <v>729.11249999999995</v>
      </c>
      <c r="M156" s="105"/>
    </row>
    <row r="157" spans="1:13" ht="12.75" customHeight="1">
      <c r="A157" s="106" t="s">
        <v>180</v>
      </c>
      <c r="B157" s="107">
        <v>134</v>
      </c>
      <c r="C157" s="108" t="s">
        <v>110</v>
      </c>
      <c r="D157" s="107">
        <v>16.02</v>
      </c>
      <c r="E157" s="102">
        <f t="shared" si="27"/>
        <v>2146.6799999999998</v>
      </c>
      <c r="F157" s="107">
        <v>148.82</v>
      </c>
      <c r="G157" s="102">
        <f t="shared" si="28"/>
        <v>19941.879999999997</v>
      </c>
      <c r="H157" s="102">
        <f t="shared" si="29"/>
        <v>164.84</v>
      </c>
      <c r="I157" s="102">
        <f t="shared" si="30"/>
        <v>22088.559999999998</v>
      </c>
      <c r="J157" s="103">
        <f t="shared" si="31"/>
        <v>5522.1399999999994</v>
      </c>
      <c r="K157" s="104">
        <f t="shared" si="32"/>
        <v>0.25</v>
      </c>
      <c r="L157" s="102">
        <f t="shared" si="33"/>
        <v>27610.699999999997</v>
      </c>
      <c r="M157" s="105"/>
    </row>
    <row r="158" spans="1:13" ht="12.75" customHeight="1">
      <c r="A158" s="106" t="s">
        <v>181</v>
      </c>
      <c r="B158" s="107">
        <v>21</v>
      </c>
      <c r="C158" s="108" t="s">
        <v>110</v>
      </c>
      <c r="D158" s="107">
        <v>13.98</v>
      </c>
      <c r="E158" s="102">
        <f t="shared" si="27"/>
        <v>293.58</v>
      </c>
      <c r="F158" s="107">
        <v>109.83</v>
      </c>
      <c r="G158" s="102">
        <f t="shared" si="28"/>
        <v>2306.4299999999998</v>
      </c>
      <c r="H158" s="102">
        <f t="shared" si="29"/>
        <v>123.81</v>
      </c>
      <c r="I158" s="102">
        <f t="shared" si="30"/>
        <v>2600.0099999999998</v>
      </c>
      <c r="J158" s="103">
        <f t="shared" si="31"/>
        <v>650.00249999999994</v>
      </c>
      <c r="K158" s="104">
        <f t="shared" si="32"/>
        <v>0.25</v>
      </c>
      <c r="L158" s="102">
        <f t="shared" si="33"/>
        <v>3250.0124999999998</v>
      </c>
      <c r="M158" s="105"/>
    </row>
    <row r="159" spans="1:13" ht="12.75" customHeight="1">
      <c r="A159" s="99" t="s">
        <v>182</v>
      </c>
      <c r="B159" s="100"/>
      <c r="C159" s="101"/>
      <c r="D159" s="100"/>
      <c r="E159" s="102">
        <f t="shared" si="27"/>
        <v>0</v>
      </c>
      <c r="F159" s="100"/>
      <c r="G159" s="102">
        <f t="shared" si="28"/>
        <v>0</v>
      </c>
      <c r="H159" s="102">
        <f t="shared" si="29"/>
        <v>0</v>
      </c>
      <c r="I159" s="102">
        <f t="shared" si="30"/>
        <v>0</v>
      </c>
      <c r="J159" s="103">
        <f t="shared" si="31"/>
        <v>0</v>
      </c>
      <c r="K159" s="104">
        <f t="shared" si="32"/>
        <v>0.25</v>
      </c>
      <c r="L159" s="102">
        <f t="shared" si="33"/>
        <v>0</v>
      </c>
      <c r="M159" s="105"/>
    </row>
    <row r="160" spans="1:13" ht="12.75" customHeight="1">
      <c r="A160" s="106" t="s">
        <v>183</v>
      </c>
      <c r="B160" s="107">
        <v>19</v>
      </c>
      <c r="C160" s="108" t="s">
        <v>110</v>
      </c>
      <c r="D160" s="107">
        <v>9.41</v>
      </c>
      <c r="E160" s="102">
        <f t="shared" si="27"/>
        <v>178.79</v>
      </c>
      <c r="F160" s="107">
        <v>7.96</v>
      </c>
      <c r="G160" s="102">
        <f t="shared" si="28"/>
        <v>151.24</v>
      </c>
      <c r="H160" s="102">
        <f t="shared" si="29"/>
        <v>17.37</v>
      </c>
      <c r="I160" s="102">
        <f t="shared" si="30"/>
        <v>330.03</v>
      </c>
      <c r="J160" s="103">
        <f t="shared" si="31"/>
        <v>82.507499999999993</v>
      </c>
      <c r="K160" s="104">
        <f t="shared" si="32"/>
        <v>0.25</v>
      </c>
      <c r="L160" s="102">
        <f t="shared" si="33"/>
        <v>412.53749999999997</v>
      </c>
      <c r="M160" s="105"/>
    </row>
    <row r="161" spans="1:13" ht="12.75" customHeight="1">
      <c r="A161" s="106" t="s">
        <v>184</v>
      </c>
      <c r="B161" s="107">
        <v>13</v>
      </c>
      <c r="C161" s="108" t="s">
        <v>110</v>
      </c>
      <c r="D161" s="107">
        <v>10.61</v>
      </c>
      <c r="E161" s="102">
        <f t="shared" si="27"/>
        <v>137.93</v>
      </c>
      <c r="F161" s="107">
        <v>13.45</v>
      </c>
      <c r="G161" s="102">
        <f t="shared" si="28"/>
        <v>174.85</v>
      </c>
      <c r="H161" s="102">
        <f t="shared" si="29"/>
        <v>24.06</v>
      </c>
      <c r="I161" s="102">
        <f t="shared" si="30"/>
        <v>312.77999999999997</v>
      </c>
      <c r="J161" s="103">
        <f t="shared" si="31"/>
        <v>78.194999999999993</v>
      </c>
      <c r="K161" s="104">
        <f t="shared" si="32"/>
        <v>0.25</v>
      </c>
      <c r="L161" s="102">
        <f t="shared" si="33"/>
        <v>390.97499999999997</v>
      </c>
      <c r="M161" s="105"/>
    </row>
    <row r="162" spans="1:13" ht="12.75" customHeight="1">
      <c r="A162" s="106" t="s">
        <v>185</v>
      </c>
      <c r="B162" s="107">
        <v>2</v>
      </c>
      <c r="C162" s="108" t="s">
        <v>110</v>
      </c>
      <c r="D162" s="107">
        <v>11.78</v>
      </c>
      <c r="E162" s="102">
        <f t="shared" si="27"/>
        <v>23.56</v>
      </c>
      <c r="F162" s="107">
        <v>17</v>
      </c>
      <c r="G162" s="102">
        <f t="shared" si="28"/>
        <v>34</v>
      </c>
      <c r="H162" s="102">
        <f t="shared" si="29"/>
        <v>28.78</v>
      </c>
      <c r="I162" s="102">
        <f t="shared" si="30"/>
        <v>57.56</v>
      </c>
      <c r="J162" s="103">
        <f t="shared" si="31"/>
        <v>14.39</v>
      </c>
      <c r="K162" s="104">
        <f t="shared" si="32"/>
        <v>0.25</v>
      </c>
      <c r="L162" s="102">
        <f t="shared" si="33"/>
        <v>71.95</v>
      </c>
      <c r="M162" s="105"/>
    </row>
    <row r="163" spans="1:13" ht="12.75" customHeight="1">
      <c r="A163" s="106" t="s">
        <v>186</v>
      </c>
      <c r="B163" s="107">
        <v>8</v>
      </c>
      <c r="C163" s="108" t="s">
        <v>110</v>
      </c>
      <c r="D163" s="107">
        <v>8.68</v>
      </c>
      <c r="E163" s="102">
        <f t="shared" si="27"/>
        <v>69.44</v>
      </c>
      <c r="F163" s="107">
        <v>9.6999999999999993</v>
      </c>
      <c r="G163" s="102">
        <f t="shared" si="28"/>
        <v>77.599999999999994</v>
      </c>
      <c r="H163" s="102">
        <f t="shared" si="29"/>
        <v>18.38</v>
      </c>
      <c r="I163" s="102">
        <f t="shared" si="30"/>
        <v>147.04</v>
      </c>
      <c r="J163" s="103">
        <f t="shared" si="31"/>
        <v>36.76</v>
      </c>
      <c r="K163" s="104">
        <f t="shared" si="32"/>
        <v>0.25</v>
      </c>
      <c r="L163" s="102">
        <f t="shared" si="33"/>
        <v>183.79999999999998</v>
      </c>
      <c r="M163" s="105"/>
    </row>
    <row r="164" spans="1:13" ht="12.75" customHeight="1">
      <c r="A164" s="106" t="s">
        <v>187</v>
      </c>
      <c r="B164" s="107">
        <v>216</v>
      </c>
      <c r="C164" s="108" t="s">
        <v>179</v>
      </c>
      <c r="D164" s="107">
        <v>5.32</v>
      </c>
      <c r="E164" s="102">
        <f t="shared" si="27"/>
        <v>1149.1200000000001</v>
      </c>
      <c r="F164" s="107">
        <v>11.96</v>
      </c>
      <c r="G164" s="102">
        <f t="shared" si="28"/>
        <v>2583.36</v>
      </c>
      <c r="H164" s="102">
        <f t="shared" si="29"/>
        <v>17.28</v>
      </c>
      <c r="I164" s="102">
        <f t="shared" si="30"/>
        <v>3732.4800000000005</v>
      </c>
      <c r="J164" s="103">
        <f t="shared" si="31"/>
        <v>933.12000000000012</v>
      </c>
      <c r="K164" s="104">
        <f t="shared" si="32"/>
        <v>0.25</v>
      </c>
      <c r="L164" s="102">
        <f t="shared" si="33"/>
        <v>4665.6000000000004</v>
      </c>
      <c r="M164" s="105"/>
    </row>
    <row r="165" spans="1:13" ht="12.75" customHeight="1">
      <c r="A165" s="106" t="s">
        <v>730</v>
      </c>
      <c r="B165" s="107">
        <v>1</v>
      </c>
      <c r="C165" s="108" t="s">
        <v>179</v>
      </c>
      <c r="D165" s="107">
        <v>1.32</v>
      </c>
      <c r="E165" s="102">
        <f t="shared" si="27"/>
        <v>1.32</v>
      </c>
      <c r="F165" s="107">
        <v>3.16</v>
      </c>
      <c r="G165" s="102">
        <f t="shared" si="28"/>
        <v>3.16</v>
      </c>
      <c r="H165" s="102">
        <f t="shared" si="29"/>
        <v>4.4800000000000004</v>
      </c>
      <c r="I165" s="102">
        <f t="shared" si="30"/>
        <v>4.4800000000000004</v>
      </c>
      <c r="J165" s="103">
        <f t="shared" si="31"/>
        <v>1.1200000000000001</v>
      </c>
      <c r="K165" s="104">
        <f t="shared" si="32"/>
        <v>0.25</v>
      </c>
      <c r="L165" s="102">
        <f t="shared" si="33"/>
        <v>5.6000000000000005</v>
      </c>
      <c r="M165" s="105"/>
    </row>
    <row r="166" spans="1:13" ht="12.75" customHeight="1">
      <c r="A166" s="106" t="s">
        <v>188</v>
      </c>
      <c r="B166" s="107">
        <v>1</v>
      </c>
      <c r="C166" s="108" t="s">
        <v>179</v>
      </c>
      <c r="D166" s="107">
        <v>0.86</v>
      </c>
      <c r="E166" s="102">
        <f t="shared" si="27"/>
        <v>0.86</v>
      </c>
      <c r="F166" s="107">
        <v>6.17</v>
      </c>
      <c r="G166" s="102">
        <f t="shared" si="28"/>
        <v>6.17</v>
      </c>
      <c r="H166" s="102">
        <f t="shared" si="29"/>
        <v>7.03</v>
      </c>
      <c r="I166" s="102">
        <f t="shared" si="30"/>
        <v>7.03</v>
      </c>
      <c r="J166" s="103">
        <f t="shared" si="31"/>
        <v>1.7575000000000001</v>
      </c>
      <c r="K166" s="104">
        <f t="shared" si="32"/>
        <v>0.25</v>
      </c>
      <c r="L166" s="102">
        <f t="shared" si="33"/>
        <v>8.7874999999999996</v>
      </c>
      <c r="M166" s="105"/>
    </row>
    <row r="167" spans="1:13" ht="12.75" customHeight="1">
      <c r="A167" s="106" t="s">
        <v>189</v>
      </c>
      <c r="B167" s="107">
        <v>1</v>
      </c>
      <c r="C167" s="108" t="s">
        <v>179</v>
      </c>
      <c r="D167" s="107">
        <v>8.6300000000000008</v>
      </c>
      <c r="E167" s="102">
        <f t="shared" si="27"/>
        <v>8.6300000000000008</v>
      </c>
      <c r="F167" s="107">
        <v>21.78</v>
      </c>
      <c r="G167" s="102">
        <f t="shared" si="28"/>
        <v>21.78</v>
      </c>
      <c r="H167" s="102">
        <f t="shared" si="29"/>
        <v>30.410000000000004</v>
      </c>
      <c r="I167" s="102">
        <f t="shared" si="30"/>
        <v>30.410000000000004</v>
      </c>
      <c r="J167" s="103">
        <f t="shared" si="31"/>
        <v>7.6025000000000009</v>
      </c>
      <c r="K167" s="104">
        <f t="shared" si="32"/>
        <v>0.25</v>
      </c>
      <c r="L167" s="102">
        <f t="shared" si="33"/>
        <v>38.012500000000003</v>
      </c>
      <c r="M167" s="105"/>
    </row>
    <row r="168" spans="1:13" ht="12.75" customHeight="1">
      <c r="A168" s="99" t="s">
        <v>190</v>
      </c>
      <c r="B168" s="100"/>
      <c r="C168" s="101"/>
      <c r="D168" s="100"/>
      <c r="E168" s="102">
        <f t="shared" si="27"/>
        <v>0</v>
      </c>
      <c r="F168" s="100"/>
      <c r="G168" s="102">
        <f t="shared" si="28"/>
        <v>0</v>
      </c>
      <c r="H168" s="102">
        <f t="shared" si="29"/>
        <v>0</v>
      </c>
      <c r="I168" s="102">
        <f t="shared" si="30"/>
        <v>0</v>
      </c>
      <c r="J168" s="103">
        <f t="shared" si="31"/>
        <v>0</v>
      </c>
      <c r="K168" s="104">
        <f t="shared" si="32"/>
        <v>0.25</v>
      </c>
      <c r="L168" s="102">
        <f t="shared" si="33"/>
        <v>0</v>
      </c>
      <c r="M168" s="105"/>
    </row>
    <row r="169" spans="1:13" ht="12.75" customHeight="1">
      <c r="A169" s="106" t="s">
        <v>191</v>
      </c>
      <c r="B169" s="107">
        <v>1980</v>
      </c>
      <c r="C169" s="108" t="s">
        <v>106</v>
      </c>
      <c r="D169" s="107">
        <v>1.18</v>
      </c>
      <c r="E169" s="102">
        <f t="shared" si="27"/>
        <v>2336.4</v>
      </c>
      <c r="F169" s="107">
        <v>0.96</v>
      </c>
      <c r="G169" s="102">
        <f t="shared" si="28"/>
        <v>1900.8</v>
      </c>
      <c r="H169" s="102">
        <f t="shared" si="29"/>
        <v>2.1399999999999997</v>
      </c>
      <c r="I169" s="102">
        <f t="shared" si="30"/>
        <v>4237.2</v>
      </c>
      <c r="J169" s="103">
        <f t="shared" si="31"/>
        <v>1059.3</v>
      </c>
      <c r="K169" s="104">
        <f t="shared" si="32"/>
        <v>0.25</v>
      </c>
      <c r="L169" s="102">
        <f t="shared" si="33"/>
        <v>5296.5</v>
      </c>
      <c r="M169" s="105"/>
    </row>
    <row r="170" spans="1:13" ht="12.75" customHeight="1">
      <c r="A170" s="106" t="s">
        <v>192</v>
      </c>
      <c r="B170" s="107">
        <v>4770</v>
      </c>
      <c r="C170" s="108" t="s">
        <v>106</v>
      </c>
      <c r="D170" s="107">
        <v>1.18</v>
      </c>
      <c r="E170" s="102">
        <f t="shared" si="27"/>
        <v>5628.5999999999995</v>
      </c>
      <c r="F170" s="107">
        <v>1.57</v>
      </c>
      <c r="G170" s="102">
        <f t="shared" si="28"/>
        <v>7488.9000000000005</v>
      </c>
      <c r="H170" s="102">
        <f t="shared" si="29"/>
        <v>2.75</v>
      </c>
      <c r="I170" s="102">
        <f t="shared" si="30"/>
        <v>13117.5</v>
      </c>
      <c r="J170" s="103">
        <f t="shared" si="31"/>
        <v>3279.375</v>
      </c>
      <c r="K170" s="104">
        <f t="shared" si="32"/>
        <v>0.25</v>
      </c>
      <c r="L170" s="102">
        <f t="shared" si="33"/>
        <v>16396.875</v>
      </c>
      <c r="M170" s="105"/>
    </row>
    <row r="171" spans="1:13" ht="12.75" customHeight="1">
      <c r="A171" s="106" t="s">
        <v>193</v>
      </c>
      <c r="B171" s="107">
        <v>250</v>
      </c>
      <c r="C171" s="108" t="s">
        <v>106</v>
      </c>
      <c r="D171" s="107">
        <v>1.75</v>
      </c>
      <c r="E171" s="102">
        <f t="shared" si="27"/>
        <v>437.5</v>
      </c>
      <c r="F171" s="107">
        <v>2.19</v>
      </c>
      <c r="G171" s="102">
        <f t="shared" si="28"/>
        <v>547.5</v>
      </c>
      <c r="H171" s="102">
        <f t="shared" si="29"/>
        <v>3.94</v>
      </c>
      <c r="I171" s="102">
        <f t="shared" si="30"/>
        <v>985</v>
      </c>
      <c r="J171" s="103">
        <f t="shared" si="31"/>
        <v>246.25</v>
      </c>
      <c r="K171" s="104">
        <f t="shared" si="32"/>
        <v>0.25</v>
      </c>
      <c r="L171" s="102">
        <f t="shared" si="33"/>
        <v>1231.25</v>
      </c>
      <c r="M171" s="105"/>
    </row>
    <row r="172" spans="1:13" ht="12.75" customHeight="1">
      <c r="A172" s="106" t="s">
        <v>454</v>
      </c>
      <c r="B172" s="107">
        <v>300</v>
      </c>
      <c r="C172" s="108" t="s">
        <v>106</v>
      </c>
      <c r="D172" s="107">
        <v>1.18</v>
      </c>
      <c r="E172" s="102">
        <f t="shared" si="27"/>
        <v>354</v>
      </c>
      <c r="F172" s="107">
        <v>1.85</v>
      </c>
      <c r="G172" s="102">
        <f t="shared" si="28"/>
        <v>555</v>
      </c>
      <c r="H172" s="102">
        <f t="shared" si="29"/>
        <v>3.0300000000000002</v>
      </c>
      <c r="I172" s="102">
        <f t="shared" si="30"/>
        <v>909</v>
      </c>
      <c r="J172" s="103">
        <f t="shared" si="31"/>
        <v>227.25</v>
      </c>
      <c r="K172" s="104">
        <f t="shared" si="32"/>
        <v>0.25</v>
      </c>
      <c r="L172" s="102">
        <f t="shared" si="33"/>
        <v>1136.25</v>
      </c>
      <c r="M172" s="105"/>
    </row>
    <row r="173" spans="1:13" ht="12.75" customHeight="1">
      <c r="A173" s="106" t="s">
        <v>194</v>
      </c>
      <c r="B173" s="107">
        <v>280</v>
      </c>
      <c r="C173" s="108" t="s">
        <v>106</v>
      </c>
      <c r="D173" s="107">
        <v>3.53</v>
      </c>
      <c r="E173" s="102">
        <f t="shared" si="27"/>
        <v>988.4</v>
      </c>
      <c r="F173" s="107">
        <v>5.27</v>
      </c>
      <c r="G173" s="102">
        <f t="shared" si="28"/>
        <v>1475.6</v>
      </c>
      <c r="H173" s="102">
        <f t="shared" si="29"/>
        <v>8.7999999999999989</v>
      </c>
      <c r="I173" s="102">
        <f t="shared" si="30"/>
        <v>2464</v>
      </c>
      <c r="J173" s="103">
        <f t="shared" si="31"/>
        <v>616</v>
      </c>
      <c r="K173" s="104">
        <f t="shared" si="32"/>
        <v>0.25</v>
      </c>
      <c r="L173" s="102">
        <f t="shared" si="33"/>
        <v>3080</v>
      </c>
      <c r="M173" s="105"/>
    </row>
    <row r="174" spans="1:13" ht="12.75" customHeight="1">
      <c r="A174" s="106" t="s">
        <v>455</v>
      </c>
      <c r="B174" s="107">
        <v>4</v>
      </c>
      <c r="C174" s="108" t="s">
        <v>106</v>
      </c>
      <c r="D174" s="107">
        <v>8.23</v>
      </c>
      <c r="E174" s="102">
        <f t="shared" si="27"/>
        <v>32.92</v>
      </c>
      <c r="F174" s="107">
        <v>17.62</v>
      </c>
      <c r="G174" s="102">
        <f t="shared" si="28"/>
        <v>70.48</v>
      </c>
      <c r="H174" s="102">
        <f t="shared" si="29"/>
        <v>25.85</v>
      </c>
      <c r="I174" s="102">
        <f t="shared" si="30"/>
        <v>103.4</v>
      </c>
      <c r="J174" s="103">
        <f t="shared" si="31"/>
        <v>25.85</v>
      </c>
      <c r="K174" s="104">
        <f t="shared" si="32"/>
        <v>0.25</v>
      </c>
      <c r="L174" s="102">
        <f t="shared" si="33"/>
        <v>129.25</v>
      </c>
      <c r="M174" s="105"/>
    </row>
    <row r="175" spans="1:13" ht="12.75" customHeight="1">
      <c r="A175" s="99" t="s">
        <v>195</v>
      </c>
      <c r="B175" s="100"/>
      <c r="C175" s="101"/>
      <c r="D175" s="100"/>
      <c r="E175" s="102">
        <f t="shared" si="27"/>
        <v>0</v>
      </c>
      <c r="F175" s="100"/>
      <c r="G175" s="102">
        <f t="shared" si="28"/>
        <v>0</v>
      </c>
      <c r="H175" s="102">
        <f t="shared" si="29"/>
        <v>0</v>
      </c>
      <c r="I175" s="102">
        <f t="shared" si="30"/>
        <v>0</v>
      </c>
      <c r="J175" s="103">
        <f t="shared" si="31"/>
        <v>0</v>
      </c>
      <c r="K175" s="104">
        <f t="shared" si="32"/>
        <v>0.25</v>
      </c>
      <c r="L175" s="102">
        <f t="shared" si="33"/>
        <v>0</v>
      </c>
      <c r="M175" s="105"/>
    </row>
    <row r="176" spans="1:13" ht="12.75" customHeight="1">
      <c r="A176" s="106" t="s">
        <v>196</v>
      </c>
      <c r="B176" s="107">
        <v>950</v>
      </c>
      <c r="C176" s="108" t="s">
        <v>106</v>
      </c>
      <c r="D176" s="107">
        <v>7.08</v>
      </c>
      <c r="E176" s="102">
        <f t="shared" si="27"/>
        <v>6726</v>
      </c>
      <c r="F176" s="107">
        <v>2.1800000000000002</v>
      </c>
      <c r="G176" s="102">
        <f t="shared" si="28"/>
        <v>2071</v>
      </c>
      <c r="H176" s="102">
        <f t="shared" si="29"/>
        <v>9.26</v>
      </c>
      <c r="I176" s="102">
        <f t="shared" si="30"/>
        <v>8797</v>
      </c>
      <c r="J176" s="103">
        <f t="shared" si="31"/>
        <v>2199.25</v>
      </c>
      <c r="K176" s="104">
        <f t="shared" si="32"/>
        <v>0.25</v>
      </c>
      <c r="L176" s="102">
        <f t="shared" si="33"/>
        <v>10996.25</v>
      </c>
      <c r="M176" s="105"/>
    </row>
    <row r="177" spans="1:13" ht="12.75" customHeight="1">
      <c r="A177" s="106" t="s">
        <v>197</v>
      </c>
      <c r="B177" s="107">
        <v>157</v>
      </c>
      <c r="C177" s="108" t="s">
        <v>110</v>
      </c>
      <c r="D177" s="107">
        <v>3.53</v>
      </c>
      <c r="E177" s="102">
        <f t="shared" si="27"/>
        <v>554.20999999999992</v>
      </c>
      <c r="F177" s="107">
        <v>0.48</v>
      </c>
      <c r="G177" s="102">
        <f t="shared" si="28"/>
        <v>75.36</v>
      </c>
      <c r="H177" s="102">
        <f t="shared" si="29"/>
        <v>4.01</v>
      </c>
      <c r="I177" s="102">
        <f t="shared" si="30"/>
        <v>629.56999999999994</v>
      </c>
      <c r="J177" s="103">
        <f t="shared" si="31"/>
        <v>157.39249999999998</v>
      </c>
      <c r="K177" s="104">
        <f t="shared" si="32"/>
        <v>0.25</v>
      </c>
      <c r="L177" s="102">
        <f t="shared" si="33"/>
        <v>786.96249999999986</v>
      </c>
      <c r="M177" s="105"/>
    </row>
    <row r="178" spans="1:13" ht="12.75" customHeight="1">
      <c r="A178" s="106" t="s">
        <v>198</v>
      </c>
      <c r="B178" s="107">
        <v>189</v>
      </c>
      <c r="C178" s="108" t="s">
        <v>106</v>
      </c>
      <c r="D178" s="107">
        <v>8.23</v>
      </c>
      <c r="E178" s="102">
        <f t="shared" si="27"/>
        <v>1555.47</v>
      </c>
      <c r="F178" s="107">
        <v>3.06</v>
      </c>
      <c r="G178" s="102">
        <f t="shared" si="28"/>
        <v>578.34</v>
      </c>
      <c r="H178" s="102">
        <f t="shared" si="29"/>
        <v>11.290000000000001</v>
      </c>
      <c r="I178" s="102">
        <f t="shared" si="30"/>
        <v>2133.81</v>
      </c>
      <c r="J178" s="103">
        <f t="shared" si="31"/>
        <v>533.45249999999999</v>
      </c>
      <c r="K178" s="104">
        <f t="shared" si="32"/>
        <v>0.25</v>
      </c>
      <c r="L178" s="102">
        <f t="shared" si="33"/>
        <v>2667.2624999999998</v>
      </c>
      <c r="M178" s="105"/>
    </row>
    <row r="179" spans="1:13" ht="12.75" customHeight="1">
      <c r="A179" s="106" t="s">
        <v>199</v>
      </c>
      <c r="B179" s="107">
        <v>13</v>
      </c>
      <c r="C179" s="108" t="s">
        <v>110</v>
      </c>
      <c r="D179" s="107">
        <v>4.25</v>
      </c>
      <c r="E179" s="102">
        <f t="shared" si="27"/>
        <v>55.25</v>
      </c>
      <c r="F179" s="107">
        <v>0.77</v>
      </c>
      <c r="G179" s="102">
        <f t="shared" si="28"/>
        <v>10.01</v>
      </c>
      <c r="H179" s="102">
        <f t="shared" si="29"/>
        <v>5.0199999999999996</v>
      </c>
      <c r="I179" s="102">
        <f t="shared" si="30"/>
        <v>65.260000000000005</v>
      </c>
      <c r="J179" s="103">
        <f t="shared" si="31"/>
        <v>16.315000000000001</v>
      </c>
      <c r="K179" s="104">
        <f t="shared" si="32"/>
        <v>0.25</v>
      </c>
      <c r="L179" s="102">
        <f t="shared" si="33"/>
        <v>81.575000000000003</v>
      </c>
      <c r="M179" s="105"/>
    </row>
    <row r="180" spans="1:13" ht="12.75" customHeight="1">
      <c r="A180" s="106" t="s">
        <v>200</v>
      </c>
      <c r="B180" s="107">
        <v>72</v>
      </c>
      <c r="C180" s="108" t="s">
        <v>106</v>
      </c>
      <c r="D180" s="107">
        <v>17.66</v>
      </c>
      <c r="E180" s="102">
        <f t="shared" si="27"/>
        <v>1271.52</v>
      </c>
      <c r="F180" s="107">
        <v>7.08</v>
      </c>
      <c r="G180" s="102">
        <f t="shared" si="28"/>
        <v>509.76</v>
      </c>
      <c r="H180" s="102">
        <f t="shared" si="29"/>
        <v>24.740000000000002</v>
      </c>
      <c r="I180" s="102">
        <f t="shared" si="30"/>
        <v>1781.28</v>
      </c>
      <c r="J180" s="103">
        <f t="shared" si="31"/>
        <v>445.32</v>
      </c>
      <c r="K180" s="104">
        <f t="shared" si="32"/>
        <v>0.25</v>
      </c>
      <c r="L180" s="102">
        <f t="shared" si="33"/>
        <v>2226.6</v>
      </c>
      <c r="M180" s="105"/>
    </row>
    <row r="181" spans="1:13" ht="12.75" customHeight="1">
      <c r="A181" s="106" t="s">
        <v>201</v>
      </c>
      <c r="B181" s="107">
        <v>6</v>
      </c>
      <c r="C181" s="108" t="s">
        <v>110</v>
      </c>
      <c r="D181" s="107">
        <v>9.41</v>
      </c>
      <c r="E181" s="102">
        <f t="shared" si="27"/>
        <v>56.46</v>
      </c>
      <c r="F181" s="107">
        <v>2.58</v>
      </c>
      <c r="G181" s="102">
        <f t="shared" si="28"/>
        <v>15.48</v>
      </c>
      <c r="H181" s="102">
        <f t="shared" si="29"/>
        <v>11.99</v>
      </c>
      <c r="I181" s="102">
        <f t="shared" si="30"/>
        <v>71.94</v>
      </c>
      <c r="J181" s="103">
        <f t="shared" si="31"/>
        <v>17.984999999999999</v>
      </c>
      <c r="K181" s="104">
        <f t="shared" si="32"/>
        <v>0.25</v>
      </c>
      <c r="L181" s="102">
        <f t="shared" si="33"/>
        <v>89.924999999999997</v>
      </c>
      <c r="M181" s="105"/>
    </row>
    <row r="182" spans="1:13" ht="12.75" customHeight="1">
      <c r="A182" s="106" t="s">
        <v>731</v>
      </c>
      <c r="B182" s="107">
        <v>15</v>
      </c>
      <c r="C182" s="108" t="s">
        <v>106</v>
      </c>
      <c r="D182" s="107">
        <v>1.84</v>
      </c>
      <c r="E182" s="102">
        <f t="shared" si="27"/>
        <v>27.6</v>
      </c>
      <c r="F182" s="107">
        <v>5.71</v>
      </c>
      <c r="G182" s="102">
        <f t="shared" si="28"/>
        <v>85.65</v>
      </c>
      <c r="H182" s="102">
        <f t="shared" si="29"/>
        <v>7.55</v>
      </c>
      <c r="I182" s="102">
        <f t="shared" si="30"/>
        <v>113.25</v>
      </c>
      <c r="J182" s="103">
        <f t="shared" si="31"/>
        <v>28.3125</v>
      </c>
      <c r="K182" s="104">
        <f t="shared" si="32"/>
        <v>0.25</v>
      </c>
      <c r="L182" s="102">
        <f t="shared" si="33"/>
        <v>141.5625</v>
      </c>
      <c r="M182" s="105"/>
    </row>
    <row r="183" spans="1:13" ht="12.75" customHeight="1">
      <c r="A183" s="106" t="s">
        <v>732</v>
      </c>
      <c r="B183" s="107">
        <v>15</v>
      </c>
      <c r="C183" s="108" t="s">
        <v>179</v>
      </c>
      <c r="D183" s="107">
        <v>1.6</v>
      </c>
      <c r="E183" s="102">
        <f t="shared" si="27"/>
        <v>24</v>
      </c>
      <c r="F183" s="107">
        <v>3.95</v>
      </c>
      <c r="G183" s="102">
        <f t="shared" si="28"/>
        <v>59.25</v>
      </c>
      <c r="H183" s="102">
        <f t="shared" si="29"/>
        <v>5.5500000000000007</v>
      </c>
      <c r="I183" s="102">
        <f t="shared" si="30"/>
        <v>83.25</v>
      </c>
      <c r="J183" s="103">
        <f t="shared" si="31"/>
        <v>20.8125</v>
      </c>
      <c r="K183" s="104">
        <f t="shared" si="32"/>
        <v>0.25</v>
      </c>
      <c r="L183" s="102">
        <f t="shared" si="33"/>
        <v>104.0625</v>
      </c>
      <c r="M183" s="105"/>
    </row>
    <row r="184" spans="1:13" ht="12.75" customHeight="1">
      <c r="A184" s="106" t="s">
        <v>733</v>
      </c>
      <c r="B184" s="107">
        <v>9</v>
      </c>
      <c r="C184" s="108" t="s">
        <v>179</v>
      </c>
      <c r="D184" s="107">
        <v>1.32</v>
      </c>
      <c r="E184" s="102">
        <f t="shared" si="27"/>
        <v>11.88</v>
      </c>
      <c r="F184" s="107">
        <v>0.69</v>
      </c>
      <c r="G184" s="102">
        <f t="shared" si="28"/>
        <v>6.2099999999999991</v>
      </c>
      <c r="H184" s="102">
        <f t="shared" si="29"/>
        <v>2.0099999999999998</v>
      </c>
      <c r="I184" s="102">
        <f t="shared" si="30"/>
        <v>18.09</v>
      </c>
      <c r="J184" s="103">
        <f t="shared" si="31"/>
        <v>4.5225</v>
      </c>
      <c r="K184" s="104">
        <f t="shared" si="32"/>
        <v>0.25</v>
      </c>
      <c r="L184" s="102">
        <f t="shared" si="33"/>
        <v>22.612500000000001</v>
      </c>
      <c r="M184" s="105"/>
    </row>
    <row r="185" spans="1:13" ht="12.75" customHeight="1">
      <c r="A185" s="99" t="s">
        <v>202</v>
      </c>
      <c r="B185" s="100"/>
      <c r="C185" s="101"/>
      <c r="D185" s="100"/>
      <c r="E185" s="102">
        <f t="shared" si="27"/>
        <v>0</v>
      </c>
      <c r="F185" s="100"/>
      <c r="G185" s="102">
        <f t="shared" si="28"/>
        <v>0</v>
      </c>
      <c r="H185" s="102">
        <f t="shared" si="29"/>
        <v>0</v>
      </c>
      <c r="I185" s="102">
        <f t="shared" si="30"/>
        <v>0</v>
      </c>
      <c r="J185" s="103">
        <f t="shared" si="31"/>
        <v>0</v>
      </c>
      <c r="K185" s="104">
        <f t="shared" si="32"/>
        <v>0.25</v>
      </c>
      <c r="L185" s="102">
        <f t="shared" si="33"/>
        <v>0</v>
      </c>
      <c r="M185" s="105"/>
    </row>
    <row r="186" spans="1:13" ht="12.75" customHeight="1">
      <c r="A186" s="106" t="s">
        <v>203</v>
      </c>
      <c r="B186" s="107">
        <v>3</v>
      </c>
      <c r="C186" s="108" t="s">
        <v>110</v>
      </c>
      <c r="D186" s="107">
        <v>42.38</v>
      </c>
      <c r="E186" s="102">
        <f t="shared" si="27"/>
        <v>127.14000000000001</v>
      </c>
      <c r="F186" s="107">
        <v>267</v>
      </c>
      <c r="G186" s="102">
        <f t="shared" si="28"/>
        <v>801</v>
      </c>
      <c r="H186" s="102">
        <f t="shared" si="29"/>
        <v>309.38</v>
      </c>
      <c r="I186" s="102">
        <f t="shared" si="30"/>
        <v>928.14</v>
      </c>
      <c r="J186" s="103">
        <f t="shared" si="31"/>
        <v>232.035</v>
      </c>
      <c r="K186" s="104">
        <f t="shared" si="32"/>
        <v>0.25</v>
      </c>
      <c r="L186" s="102">
        <f t="shared" si="33"/>
        <v>1160.175</v>
      </c>
      <c r="M186" s="105"/>
    </row>
    <row r="187" spans="1:13" ht="12.75" customHeight="1">
      <c r="A187" s="106" t="s">
        <v>204</v>
      </c>
      <c r="B187" s="107">
        <v>1</v>
      </c>
      <c r="C187" s="108" t="s">
        <v>110</v>
      </c>
      <c r="D187" s="107">
        <v>42.16</v>
      </c>
      <c r="E187" s="102">
        <f t="shared" si="27"/>
        <v>42.16</v>
      </c>
      <c r="F187" s="107">
        <v>315.77</v>
      </c>
      <c r="G187" s="102">
        <f t="shared" si="28"/>
        <v>315.77</v>
      </c>
      <c r="H187" s="102">
        <f t="shared" si="29"/>
        <v>357.92999999999995</v>
      </c>
      <c r="I187" s="102">
        <f t="shared" si="30"/>
        <v>357.92999999999995</v>
      </c>
      <c r="J187" s="103">
        <f t="shared" si="31"/>
        <v>89.482499999999987</v>
      </c>
      <c r="K187" s="104">
        <f t="shared" si="32"/>
        <v>0.25</v>
      </c>
      <c r="L187" s="102">
        <f t="shared" si="33"/>
        <v>447.41249999999991</v>
      </c>
      <c r="M187" s="105"/>
    </row>
    <row r="188" spans="1:13" ht="12.75" customHeight="1">
      <c r="A188" s="106" t="s">
        <v>205</v>
      </c>
      <c r="B188" s="107">
        <v>3</v>
      </c>
      <c r="C188" s="108" t="s">
        <v>110</v>
      </c>
      <c r="D188" s="107">
        <v>23.54</v>
      </c>
      <c r="E188" s="102">
        <f t="shared" si="27"/>
        <v>70.62</v>
      </c>
      <c r="F188" s="107">
        <v>34.67</v>
      </c>
      <c r="G188" s="102">
        <f t="shared" si="28"/>
        <v>104.01</v>
      </c>
      <c r="H188" s="102">
        <f t="shared" si="29"/>
        <v>58.21</v>
      </c>
      <c r="I188" s="102">
        <f t="shared" si="30"/>
        <v>174.63</v>
      </c>
      <c r="J188" s="103">
        <f t="shared" si="31"/>
        <v>43.657499999999999</v>
      </c>
      <c r="K188" s="104">
        <f t="shared" si="32"/>
        <v>0.25</v>
      </c>
      <c r="L188" s="102">
        <f t="shared" si="33"/>
        <v>218.28749999999999</v>
      </c>
      <c r="M188" s="105"/>
    </row>
    <row r="189" spans="1:13" ht="12.75" customHeight="1">
      <c r="A189" s="99" t="s">
        <v>206</v>
      </c>
      <c r="B189" s="100"/>
      <c r="C189" s="101"/>
      <c r="D189" s="100"/>
      <c r="E189" s="102">
        <f t="shared" si="27"/>
        <v>0</v>
      </c>
      <c r="F189" s="100"/>
      <c r="G189" s="102">
        <f t="shared" si="28"/>
        <v>0</v>
      </c>
      <c r="H189" s="102">
        <f t="shared" si="29"/>
        <v>0</v>
      </c>
      <c r="I189" s="102">
        <f t="shared" si="30"/>
        <v>0</v>
      </c>
      <c r="J189" s="103">
        <f t="shared" si="31"/>
        <v>0</v>
      </c>
      <c r="K189" s="104">
        <f t="shared" si="32"/>
        <v>0.25</v>
      </c>
      <c r="L189" s="102">
        <f t="shared" si="33"/>
        <v>0</v>
      </c>
      <c r="M189" s="105"/>
    </row>
    <row r="190" spans="1:13" ht="12.75" customHeight="1">
      <c r="A190" s="106" t="s">
        <v>207</v>
      </c>
      <c r="B190" s="107">
        <v>9</v>
      </c>
      <c r="C190" s="108" t="s">
        <v>110</v>
      </c>
      <c r="D190" s="107">
        <v>7.08</v>
      </c>
      <c r="E190" s="102">
        <f t="shared" si="27"/>
        <v>63.72</v>
      </c>
      <c r="F190" s="107">
        <v>8.0500000000000007</v>
      </c>
      <c r="G190" s="102">
        <f t="shared" si="28"/>
        <v>72.45</v>
      </c>
      <c r="H190" s="102">
        <f t="shared" si="29"/>
        <v>15.13</v>
      </c>
      <c r="I190" s="102">
        <f t="shared" si="30"/>
        <v>136.17000000000002</v>
      </c>
      <c r="J190" s="103">
        <f t="shared" si="31"/>
        <v>34.042500000000004</v>
      </c>
      <c r="K190" s="104">
        <f t="shared" si="32"/>
        <v>0.25</v>
      </c>
      <c r="L190" s="102">
        <f t="shared" si="33"/>
        <v>170.21250000000003</v>
      </c>
      <c r="M190" s="105"/>
    </row>
    <row r="191" spans="1:13" ht="12.75" customHeight="1">
      <c r="A191" s="106" t="s">
        <v>208</v>
      </c>
      <c r="B191" s="107">
        <v>34</v>
      </c>
      <c r="C191" s="108" t="s">
        <v>110</v>
      </c>
      <c r="D191" s="107">
        <v>7.08</v>
      </c>
      <c r="E191" s="102">
        <f t="shared" si="27"/>
        <v>240.72</v>
      </c>
      <c r="F191" s="107">
        <v>8.0500000000000007</v>
      </c>
      <c r="G191" s="102">
        <f t="shared" si="28"/>
        <v>273.70000000000005</v>
      </c>
      <c r="H191" s="102">
        <f t="shared" si="29"/>
        <v>15.13</v>
      </c>
      <c r="I191" s="102">
        <f t="shared" si="30"/>
        <v>514.42000000000007</v>
      </c>
      <c r="J191" s="103">
        <f t="shared" si="31"/>
        <v>128.60500000000002</v>
      </c>
      <c r="K191" s="104">
        <f t="shared" si="32"/>
        <v>0.25</v>
      </c>
      <c r="L191" s="102">
        <f t="shared" si="33"/>
        <v>643.02500000000009</v>
      </c>
      <c r="M191" s="105"/>
    </row>
    <row r="192" spans="1:13" ht="12.75" customHeight="1">
      <c r="A192" s="106" t="s">
        <v>209</v>
      </c>
      <c r="B192" s="107">
        <v>1</v>
      </c>
      <c r="C192" s="108" t="s">
        <v>110</v>
      </c>
      <c r="D192" s="107">
        <v>7.08</v>
      </c>
      <c r="E192" s="102">
        <f t="shared" si="27"/>
        <v>7.08</v>
      </c>
      <c r="F192" s="107">
        <v>11.4</v>
      </c>
      <c r="G192" s="102">
        <f t="shared" si="28"/>
        <v>11.4</v>
      </c>
      <c r="H192" s="102">
        <f t="shared" si="29"/>
        <v>18.48</v>
      </c>
      <c r="I192" s="102">
        <f t="shared" si="30"/>
        <v>18.48</v>
      </c>
      <c r="J192" s="103">
        <f t="shared" si="31"/>
        <v>4.62</v>
      </c>
      <c r="K192" s="104">
        <f t="shared" si="32"/>
        <v>0.25</v>
      </c>
      <c r="L192" s="102">
        <f t="shared" si="33"/>
        <v>23.1</v>
      </c>
      <c r="M192" s="105"/>
    </row>
    <row r="193" spans="1:13" ht="12.75" customHeight="1">
      <c r="A193" s="106" t="s">
        <v>456</v>
      </c>
      <c r="B193" s="107">
        <v>3</v>
      </c>
      <c r="C193" s="108" t="s">
        <v>110</v>
      </c>
      <c r="D193" s="107">
        <v>18.84</v>
      </c>
      <c r="E193" s="102">
        <f t="shared" si="27"/>
        <v>56.519999999999996</v>
      </c>
      <c r="F193" s="107">
        <v>52.8</v>
      </c>
      <c r="G193" s="102">
        <f t="shared" si="28"/>
        <v>158.39999999999998</v>
      </c>
      <c r="H193" s="102">
        <f t="shared" si="29"/>
        <v>71.64</v>
      </c>
      <c r="I193" s="102">
        <f t="shared" si="30"/>
        <v>214.91999999999996</v>
      </c>
      <c r="J193" s="103">
        <f t="shared" si="31"/>
        <v>53.72999999999999</v>
      </c>
      <c r="K193" s="104">
        <f t="shared" si="32"/>
        <v>0.25</v>
      </c>
      <c r="L193" s="102">
        <f t="shared" si="33"/>
        <v>268.64999999999998</v>
      </c>
      <c r="M193" s="105"/>
    </row>
    <row r="194" spans="1:13" ht="12.75" customHeight="1">
      <c r="A194" s="106" t="s">
        <v>457</v>
      </c>
      <c r="B194" s="107">
        <v>4</v>
      </c>
      <c r="C194" s="108" t="s">
        <v>110</v>
      </c>
      <c r="D194" s="107">
        <v>18.84</v>
      </c>
      <c r="E194" s="102">
        <f t="shared" si="27"/>
        <v>75.36</v>
      </c>
      <c r="F194" s="107">
        <v>52.8</v>
      </c>
      <c r="G194" s="102">
        <f t="shared" si="28"/>
        <v>211.2</v>
      </c>
      <c r="H194" s="102">
        <f t="shared" si="29"/>
        <v>71.64</v>
      </c>
      <c r="I194" s="102">
        <f t="shared" si="30"/>
        <v>286.56</v>
      </c>
      <c r="J194" s="103">
        <f t="shared" si="31"/>
        <v>71.64</v>
      </c>
      <c r="K194" s="104">
        <f t="shared" si="32"/>
        <v>0.25</v>
      </c>
      <c r="L194" s="102">
        <f t="shared" si="33"/>
        <v>358.2</v>
      </c>
      <c r="M194" s="105"/>
    </row>
    <row r="195" spans="1:13" ht="12.75" customHeight="1">
      <c r="A195" s="106" t="s">
        <v>458</v>
      </c>
      <c r="B195" s="107">
        <v>2</v>
      </c>
      <c r="C195" s="108" t="s">
        <v>110</v>
      </c>
      <c r="D195" s="107">
        <v>18.84</v>
      </c>
      <c r="E195" s="102">
        <f t="shared" si="27"/>
        <v>37.68</v>
      </c>
      <c r="F195" s="107">
        <v>52.8</v>
      </c>
      <c r="G195" s="102">
        <f t="shared" si="28"/>
        <v>105.6</v>
      </c>
      <c r="H195" s="102">
        <f t="shared" si="29"/>
        <v>71.64</v>
      </c>
      <c r="I195" s="102">
        <f t="shared" si="30"/>
        <v>143.28</v>
      </c>
      <c r="J195" s="103">
        <f t="shared" si="31"/>
        <v>35.82</v>
      </c>
      <c r="K195" s="104">
        <f t="shared" si="32"/>
        <v>0.25</v>
      </c>
      <c r="L195" s="102">
        <f t="shared" si="33"/>
        <v>179.1</v>
      </c>
      <c r="M195" s="105"/>
    </row>
    <row r="196" spans="1:13" ht="12.75" customHeight="1">
      <c r="A196" s="106" t="s">
        <v>459</v>
      </c>
      <c r="B196" s="107">
        <v>2</v>
      </c>
      <c r="C196" s="108" t="s">
        <v>110</v>
      </c>
      <c r="D196" s="107">
        <v>18.84</v>
      </c>
      <c r="E196" s="102">
        <f t="shared" si="27"/>
        <v>37.68</v>
      </c>
      <c r="F196" s="107">
        <v>224</v>
      </c>
      <c r="G196" s="102">
        <f t="shared" si="28"/>
        <v>448</v>
      </c>
      <c r="H196" s="102">
        <f t="shared" si="29"/>
        <v>242.84</v>
      </c>
      <c r="I196" s="102">
        <f t="shared" si="30"/>
        <v>485.68</v>
      </c>
      <c r="J196" s="103">
        <f t="shared" si="31"/>
        <v>121.42</v>
      </c>
      <c r="K196" s="104">
        <f t="shared" si="32"/>
        <v>0.25</v>
      </c>
      <c r="L196" s="102">
        <f t="shared" si="33"/>
        <v>607.1</v>
      </c>
      <c r="M196" s="105"/>
    </row>
    <row r="197" spans="1:13" ht="12.75" customHeight="1">
      <c r="A197" s="106" t="s">
        <v>460</v>
      </c>
      <c r="B197" s="107">
        <v>1</v>
      </c>
      <c r="C197" s="108" t="s">
        <v>110</v>
      </c>
      <c r="D197" s="107">
        <v>18.84</v>
      </c>
      <c r="E197" s="102">
        <f t="shared" si="27"/>
        <v>18.84</v>
      </c>
      <c r="F197" s="107">
        <v>224</v>
      </c>
      <c r="G197" s="102">
        <f t="shared" si="28"/>
        <v>224</v>
      </c>
      <c r="H197" s="102">
        <f t="shared" si="29"/>
        <v>242.84</v>
      </c>
      <c r="I197" s="102">
        <f t="shared" si="30"/>
        <v>242.84</v>
      </c>
      <c r="J197" s="103">
        <f t="shared" si="31"/>
        <v>60.71</v>
      </c>
      <c r="K197" s="104">
        <f t="shared" si="32"/>
        <v>0.25</v>
      </c>
      <c r="L197" s="102">
        <f t="shared" si="33"/>
        <v>303.55</v>
      </c>
      <c r="M197" s="105"/>
    </row>
    <row r="198" spans="1:13" ht="12.75" customHeight="1">
      <c r="A198" s="99" t="s">
        <v>210</v>
      </c>
      <c r="B198" s="100"/>
      <c r="C198" s="101"/>
      <c r="D198" s="100"/>
      <c r="E198" s="102">
        <f t="shared" si="27"/>
        <v>0</v>
      </c>
      <c r="F198" s="100"/>
      <c r="G198" s="102">
        <f t="shared" si="28"/>
        <v>0</v>
      </c>
      <c r="H198" s="102">
        <f t="shared" si="29"/>
        <v>0</v>
      </c>
      <c r="I198" s="102">
        <f t="shared" si="30"/>
        <v>0</v>
      </c>
      <c r="J198" s="103">
        <f t="shared" si="31"/>
        <v>0</v>
      </c>
      <c r="K198" s="104">
        <f t="shared" si="32"/>
        <v>0.25</v>
      </c>
      <c r="L198" s="102">
        <f t="shared" si="33"/>
        <v>0</v>
      </c>
      <c r="M198" s="105"/>
    </row>
    <row r="199" spans="1:13" ht="12.75" customHeight="1">
      <c r="A199" s="106" t="s">
        <v>761</v>
      </c>
      <c r="B199" s="107">
        <v>3</v>
      </c>
      <c r="C199" s="108" t="s">
        <v>110</v>
      </c>
      <c r="D199" s="107">
        <v>119.28</v>
      </c>
      <c r="E199" s="102">
        <f t="shared" si="27"/>
        <v>357.84000000000003</v>
      </c>
      <c r="F199" s="107">
        <v>53.34</v>
      </c>
      <c r="G199" s="102">
        <f t="shared" si="28"/>
        <v>160.02000000000001</v>
      </c>
      <c r="H199" s="102">
        <f t="shared" si="29"/>
        <v>172.62</v>
      </c>
      <c r="I199" s="102">
        <f t="shared" si="30"/>
        <v>517.86</v>
      </c>
      <c r="J199" s="103">
        <f t="shared" si="31"/>
        <v>129.465</v>
      </c>
      <c r="K199" s="104">
        <f t="shared" si="32"/>
        <v>0.25</v>
      </c>
      <c r="L199" s="102">
        <f t="shared" si="33"/>
        <v>647.32500000000005</v>
      </c>
      <c r="M199" s="105"/>
    </row>
    <row r="200" spans="1:13" ht="12.75" customHeight="1">
      <c r="A200" s="106" t="s">
        <v>211</v>
      </c>
      <c r="B200" s="107">
        <v>171</v>
      </c>
      <c r="C200" s="108" t="s">
        <v>110</v>
      </c>
      <c r="D200" s="107">
        <v>7.08</v>
      </c>
      <c r="E200" s="102">
        <f t="shared" si="27"/>
        <v>1210.68</v>
      </c>
      <c r="F200" s="107">
        <v>5.52</v>
      </c>
      <c r="G200" s="102">
        <f t="shared" si="28"/>
        <v>943.92</v>
      </c>
      <c r="H200" s="102">
        <f t="shared" si="29"/>
        <v>12.6</v>
      </c>
      <c r="I200" s="102">
        <f t="shared" si="30"/>
        <v>2154.6</v>
      </c>
      <c r="J200" s="103">
        <f t="shared" si="31"/>
        <v>538.65</v>
      </c>
      <c r="K200" s="104">
        <f t="shared" si="32"/>
        <v>0.25</v>
      </c>
      <c r="L200" s="102">
        <f t="shared" si="33"/>
        <v>2693.25</v>
      </c>
      <c r="M200" s="105"/>
    </row>
    <row r="201" spans="1:13" ht="12.75" customHeight="1">
      <c r="A201" s="106" t="s">
        <v>462</v>
      </c>
      <c r="B201" s="107">
        <v>12</v>
      </c>
      <c r="C201" s="108" t="s">
        <v>179</v>
      </c>
      <c r="D201" s="107">
        <v>3.33</v>
      </c>
      <c r="E201" s="102">
        <f t="shared" si="27"/>
        <v>39.96</v>
      </c>
      <c r="F201" s="107">
        <v>8.18</v>
      </c>
      <c r="G201" s="102">
        <f t="shared" si="28"/>
        <v>98.16</v>
      </c>
      <c r="H201" s="102">
        <f t="shared" si="29"/>
        <v>11.51</v>
      </c>
      <c r="I201" s="102">
        <f t="shared" si="30"/>
        <v>138.12</v>
      </c>
      <c r="J201" s="103">
        <f t="shared" si="31"/>
        <v>34.53</v>
      </c>
      <c r="K201" s="104">
        <f t="shared" si="32"/>
        <v>0.25</v>
      </c>
      <c r="L201" s="102">
        <f t="shared" si="33"/>
        <v>172.65</v>
      </c>
      <c r="M201" s="105"/>
    </row>
    <row r="202" spans="1:13" ht="12.75" customHeight="1">
      <c r="A202" s="106" t="s">
        <v>463</v>
      </c>
      <c r="B202" s="107">
        <v>12</v>
      </c>
      <c r="C202" s="108" t="s">
        <v>179</v>
      </c>
      <c r="D202" s="107">
        <v>1.62</v>
      </c>
      <c r="E202" s="102">
        <f t="shared" si="27"/>
        <v>19.440000000000001</v>
      </c>
      <c r="F202" s="107">
        <v>3.94</v>
      </c>
      <c r="G202" s="102">
        <f t="shared" si="28"/>
        <v>47.28</v>
      </c>
      <c r="H202" s="102">
        <f t="shared" si="29"/>
        <v>5.5600000000000005</v>
      </c>
      <c r="I202" s="102">
        <f t="shared" si="30"/>
        <v>66.72</v>
      </c>
      <c r="J202" s="103">
        <f t="shared" si="31"/>
        <v>16.68</v>
      </c>
      <c r="K202" s="104">
        <f t="shared" si="32"/>
        <v>0.25</v>
      </c>
      <c r="L202" s="102">
        <f t="shared" si="33"/>
        <v>83.4</v>
      </c>
      <c r="M202" s="105"/>
    </row>
    <row r="203" spans="1:13" ht="12.75" customHeight="1">
      <c r="A203" s="99" t="s">
        <v>762</v>
      </c>
      <c r="B203" s="100"/>
      <c r="C203" s="101"/>
      <c r="D203" s="100"/>
      <c r="E203" s="102">
        <f t="shared" si="27"/>
        <v>0</v>
      </c>
      <c r="F203" s="100"/>
      <c r="G203" s="102">
        <f t="shared" si="28"/>
        <v>0</v>
      </c>
      <c r="H203" s="102">
        <f t="shared" si="29"/>
        <v>0</v>
      </c>
      <c r="I203" s="102">
        <f t="shared" si="30"/>
        <v>0</v>
      </c>
      <c r="J203" s="103">
        <f t="shared" si="31"/>
        <v>0</v>
      </c>
      <c r="K203" s="104">
        <f t="shared" si="32"/>
        <v>0.25</v>
      </c>
      <c r="L203" s="102">
        <f t="shared" si="33"/>
        <v>0</v>
      </c>
      <c r="M203" s="105"/>
    </row>
    <row r="204" spans="1:13" ht="12.75" customHeight="1">
      <c r="A204" s="99" t="s">
        <v>212</v>
      </c>
      <c r="B204" s="100"/>
      <c r="C204" s="101"/>
      <c r="D204" s="100"/>
      <c r="E204" s="102">
        <f t="shared" si="27"/>
        <v>0</v>
      </c>
      <c r="F204" s="100"/>
      <c r="G204" s="102">
        <f t="shared" si="28"/>
        <v>0</v>
      </c>
      <c r="H204" s="102">
        <f t="shared" si="29"/>
        <v>0</v>
      </c>
      <c r="I204" s="102">
        <f t="shared" si="30"/>
        <v>0</v>
      </c>
      <c r="J204" s="103">
        <f t="shared" si="31"/>
        <v>0</v>
      </c>
      <c r="K204" s="104">
        <f t="shared" si="32"/>
        <v>0.25</v>
      </c>
      <c r="L204" s="102">
        <f t="shared" si="33"/>
        <v>0</v>
      </c>
      <c r="M204" s="105"/>
    </row>
    <row r="205" spans="1:13" ht="12.75" customHeight="1">
      <c r="A205" s="106" t="s">
        <v>213</v>
      </c>
      <c r="B205" s="107">
        <v>25</v>
      </c>
      <c r="C205" s="108" t="s">
        <v>179</v>
      </c>
      <c r="D205" s="107">
        <v>2.86</v>
      </c>
      <c r="E205" s="102">
        <f t="shared" si="27"/>
        <v>71.5</v>
      </c>
      <c r="F205" s="107">
        <v>27.17</v>
      </c>
      <c r="G205" s="102">
        <f t="shared" si="28"/>
        <v>679.25</v>
      </c>
      <c r="H205" s="102">
        <f t="shared" si="29"/>
        <v>30.03</v>
      </c>
      <c r="I205" s="102">
        <f t="shared" si="30"/>
        <v>750.75</v>
      </c>
      <c r="J205" s="103">
        <f t="shared" si="31"/>
        <v>187.6875</v>
      </c>
      <c r="K205" s="104">
        <f t="shared" si="32"/>
        <v>0.25</v>
      </c>
      <c r="L205" s="102">
        <f t="shared" si="33"/>
        <v>938.4375</v>
      </c>
      <c r="M205" s="105"/>
    </row>
    <row r="206" spans="1:13" ht="12.75" customHeight="1">
      <c r="A206" s="99" t="s">
        <v>214</v>
      </c>
      <c r="B206" s="100"/>
      <c r="C206" s="101"/>
      <c r="D206" s="100"/>
      <c r="E206" s="102">
        <f t="shared" si="27"/>
        <v>0</v>
      </c>
      <c r="F206" s="100"/>
      <c r="G206" s="102">
        <f t="shared" si="28"/>
        <v>0</v>
      </c>
      <c r="H206" s="102">
        <f t="shared" si="29"/>
        <v>0</v>
      </c>
      <c r="I206" s="102">
        <f t="shared" si="30"/>
        <v>0</v>
      </c>
      <c r="J206" s="103">
        <f t="shared" si="31"/>
        <v>0</v>
      </c>
      <c r="K206" s="104">
        <f t="shared" si="32"/>
        <v>0.25</v>
      </c>
      <c r="L206" s="102">
        <f t="shared" si="33"/>
        <v>0</v>
      </c>
      <c r="M206" s="105"/>
    </row>
    <row r="207" spans="1:13" ht="12.75" customHeight="1">
      <c r="A207" s="106" t="s">
        <v>215</v>
      </c>
      <c r="B207" s="107">
        <v>155</v>
      </c>
      <c r="C207" s="108" t="s">
        <v>179</v>
      </c>
      <c r="D207" s="107">
        <v>4.59</v>
      </c>
      <c r="E207" s="102">
        <f t="shared" si="27"/>
        <v>711.44999999999993</v>
      </c>
      <c r="F207" s="107">
        <v>3.25</v>
      </c>
      <c r="G207" s="102">
        <f t="shared" si="28"/>
        <v>503.75</v>
      </c>
      <c r="H207" s="102">
        <f t="shared" si="29"/>
        <v>7.84</v>
      </c>
      <c r="I207" s="102">
        <f t="shared" si="30"/>
        <v>1215.1999999999998</v>
      </c>
      <c r="J207" s="103">
        <f t="shared" si="31"/>
        <v>303.79999999999995</v>
      </c>
      <c r="K207" s="104">
        <f t="shared" si="32"/>
        <v>0.25</v>
      </c>
      <c r="L207" s="102">
        <f t="shared" si="33"/>
        <v>1518.9999999999998</v>
      </c>
      <c r="M207" s="105"/>
    </row>
    <row r="208" spans="1:13" ht="12.75" customHeight="1">
      <c r="A208" s="106" t="s">
        <v>216</v>
      </c>
      <c r="B208" s="107">
        <v>36</v>
      </c>
      <c r="C208" s="108" t="s">
        <v>179</v>
      </c>
      <c r="D208" s="107">
        <v>4.59</v>
      </c>
      <c r="E208" s="102">
        <f t="shared" si="27"/>
        <v>165.24</v>
      </c>
      <c r="F208" s="107">
        <v>3.77</v>
      </c>
      <c r="G208" s="102">
        <f t="shared" si="28"/>
        <v>135.72</v>
      </c>
      <c r="H208" s="102">
        <f t="shared" si="29"/>
        <v>8.36</v>
      </c>
      <c r="I208" s="102">
        <f t="shared" si="30"/>
        <v>300.96000000000004</v>
      </c>
      <c r="J208" s="103">
        <f t="shared" si="31"/>
        <v>75.240000000000009</v>
      </c>
      <c r="K208" s="104">
        <f t="shared" si="32"/>
        <v>0.25</v>
      </c>
      <c r="L208" s="102">
        <f t="shared" si="33"/>
        <v>376.20000000000005</v>
      </c>
      <c r="M208" s="105"/>
    </row>
    <row r="209" spans="1:13" ht="12.75" customHeight="1">
      <c r="A209" s="99" t="s">
        <v>217</v>
      </c>
      <c r="B209" s="100"/>
      <c r="C209" s="101"/>
      <c r="D209" s="100"/>
      <c r="E209" s="102">
        <f t="shared" si="27"/>
        <v>0</v>
      </c>
      <c r="F209" s="100"/>
      <c r="G209" s="102">
        <f t="shared" si="28"/>
        <v>0</v>
      </c>
      <c r="H209" s="102">
        <f t="shared" si="29"/>
        <v>0</v>
      </c>
      <c r="I209" s="102">
        <f t="shared" si="30"/>
        <v>0</v>
      </c>
      <c r="J209" s="103">
        <f t="shared" si="31"/>
        <v>0</v>
      </c>
      <c r="K209" s="104">
        <f t="shared" si="32"/>
        <v>0.25</v>
      </c>
      <c r="L209" s="102">
        <f t="shared" si="33"/>
        <v>0</v>
      </c>
      <c r="M209" s="105"/>
    </row>
    <row r="210" spans="1:13" ht="12.75" customHeight="1">
      <c r="A210" s="106" t="s">
        <v>218</v>
      </c>
      <c r="B210" s="107">
        <v>380</v>
      </c>
      <c r="C210" s="108" t="s">
        <v>106</v>
      </c>
      <c r="D210" s="107">
        <v>8.23</v>
      </c>
      <c r="E210" s="102">
        <f t="shared" si="27"/>
        <v>3127.4</v>
      </c>
      <c r="F210" s="107">
        <v>16.829999999999998</v>
      </c>
      <c r="G210" s="102">
        <f t="shared" si="28"/>
        <v>6395.4</v>
      </c>
      <c r="H210" s="102">
        <f t="shared" si="29"/>
        <v>25.06</v>
      </c>
      <c r="I210" s="102">
        <f t="shared" si="30"/>
        <v>9522.7999999999993</v>
      </c>
      <c r="J210" s="103">
        <f t="shared" si="31"/>
        <v>2380.6999999999998</v>
      </c>
      <c r="K210" s="104">
        <f t="shared" si="32"/>
        <v>0.25</v>
      </c>
      <c r="L210" s="102">
        <f t="shared" si="33"/>
        <v>11903.5</v>
      </c>
      <c r="M210" s="105"/>
    </row>
    <row r="211" spans="1:13" ht="12.75" customHeight="1">
      <c r="A211" s="106" t="s">
        <v>219</v>
      </c>
      <c r="B211" s="107">
        <v>150</v>
      </c>
      <c r="C211" s="108" t="s">
        <v>106</v>
      </c>
      <c r="D211" s="107">
        <v>4.7</v>
      </c>
      <c r="E211" s="102">
        <f t="shared" si="27"/>
        <v>705</v>
      </c>
      <c r="F211" s="107">
        <v>7.91</v>
      </c>
      <c r="G211" s="102">
        <f t="shared" si="28"/>
        <v>1186.5</v>
      </c>
      <c r="H211" s="102">
        <f t="shared" si="29"/>
        <v>12.61</v>
      </c>
      <c r="I211" s="102">
        <f t="shared" si="30"/>
        <v>1891.5</v>
      </c>
      <c r="J211" s="103">
        <f t="shared" si="31"/>
        <v>472.875</v>
      </c>
      <c r="K211" s="104">
        <f t="shared" si="32"/>
        <v>0.25</v>
      </c>
      <c r="L211" s="102">
        <f t="shared" si="33"/>
        <v>2364.375</v>
      </c>
      <c r="M211" s="105"/>
    </row>
    <row r="212" spans="1:13" ht="12.75" customHeight="1">
      <c r="A212" s="106" t="s">
        <v>220</v>
      </c>
      <c r="B212" s="107">
        <v>200</v>
      </c>
      <c r="C212" s="108" t="s">
        <v>106</v>
      </c>
      <c r="D212" s="107">
        <v>10.61</v>
      </c>
      <c r="E212" s="102">
        <f t="shared" si="27"/>
        <v>2122</v>
      </c>
      <c r="F212" s="107">
        <v>22.24</v>
      </c>
      <c r="G212" s="102">
        <f t="shared" si="28"/>
        <v>4448</v>
      </c>
      <c r="H212" s="102">
        <f t="shared" si="29"/>
        <v>32.849999999999994</v>
      </c>
      <c r="I212" s="102">
        <f t="shared" si="30"/>
        <v>6570</v>
      </c>
      <c r="J212" s="103">
        <f t="shared" si="31"/>
        <v>1642.5</v>
      </c>
      <c r="K212" s="104">
        <f t="shared" si="32"/>
        <v>0.25</v>
      </c>
      <c r="L212" s="102">
        <f t="shared" si="33"/>
        <v>8212.5</v>
      </c>
      <c r="M212" s="105"/>
    </row>
    <row r="213" spans="1:13" ht="12.75" customHeight="1">
      <c r="A213" s="99" t="s">
        <v>221</v>
      </c>
      <c r="B213" s="100"/>
      <c r="C213" s="101"/>
      <c r="D213" s="100"/>
      <c r="E213" s="102">
        <f t="shared" si="27"/>
        <v>0</v>
      </c>
      <c r="F213" s="100"/>
      <c r="G213" s="102">
        <f t="shared" si="28"/>
        <v>0</v>
      </c>
      <c r="H213" s="102">
        <f t="shared" si="29"/>
        <v>0</v>
      </c>
      <c r="I213" s="102">
        <f t="shared" si="30"/>
        <v>0</v>
      </c>
      <c r="J213" s="103">
        <f t="shared" si="31"/>
        <v>0</v>
      </c>
      <c r="K213" s="104">
        <f t="shared" si="32"/>
        <v>0.25</v>
      </c>
      <c r="L213" s="102">
        <f t="shared" si="33"/>
        <v>0</v>
      </c>
      <c r="M213" s="105"/>
    </row>
    <row r="214" spans="1:13" ht="12.75" customHeight="1">
      <c r="A214" s="106" t="s">
        <v>222</v>
      </c>
      <c r="B214" s="107">
        <v>100</v>
      </c>
      <c r="C214" s="108" t="s">
        <v>110</v>
      </c>
      <c r="D214" s="107">
        <v>7.08</v>
      </c>
      <c r="E214" s="102">
        <f t="shared" si="27"/>
        <v>708</v>
      </c>
      <c r="F214" s="107">
        <v>4.75</v>
      </c>
      <c r="G214" s="102">
        <f t="shared" si="28"/>
        <v>475</v>
      </c>
      <c r="H214" s="102">
        <f t="shared" si="29"/>
        <v>11.83</v>
      </c>
      <c r="I214" s="102">
        <f t="shared" si="30"/>
        <v>1183</v>
      </c>
      <c r="J214" s="103">
        <f t="shared" si="31"/>
        <v>295.75</v>
      </c>
      <c r="K214" s="104">
        <f t="shared" si="32"/>
        <v>0.25</v>
      </c>
      <c r="L214" s="102">
        <f t="shared" si="33"/>
        <v>1478.75</v>
      </c>
      <c r="M214" s="105"/>
    </row>
    <row r="215" spans="1:13" ht="12.75" customHeight="1">
      <c r="A215" s="106" t="s">
        <v>223</v>
      </c>
      <c r="B215" s="107">
        <v>16</v>
      </c>
      <c r="C215" s="108" t="s">
        <v>110</v>
      </c>
      <c r="D215" s="107">
        <v>7.08</v>
      </c>
      <c r="E215" s="102">
        <f t="shared" si="27"/>
        <v>113.28</v>
      </c>
      <c r="F215" s="107">
        <v>4.7</v>
      </c>
      <c r="G215" s="102">
        <f t="shared" si="28"/>
        <v>75.2</v>
      </c>
      <c r="H215" s="102">
        <f t="shared" si="29"/>
        <v>11.780000000000001</v>
      </c>
      <c r="I215" s="102">
        <f t="shared" si="30"/>
        <v>188.48000000000002</v>
      </c>
      <c r="J215" s="103">
        <f t="shared" si="31"/>
        <v>47.120000000000005</v>
      </c>
      <c r="K215" s="104">
        <f t="shared" si="32"/>
        <v>0.25</v>
      </c>
      <c r="L215" s="102">
        <f t="shared" si="33"/>
        <v>235.60000000000002</v>
      </c>
      <c r="M215" s="105"/>
    </row>
    <row r="216" spans="1:13" ht="12.75" customHeight="1">
      <c r="A216" s="99" t="s">
        <v>224</v>
      </c>
      <c r="B216" s="100"/>
      <c r="C216" s="101"/>
      <c r="D216" s="100"/>
      <c r="E216" s="102">
        <f t="shared" si="27"/>
        <v>0</v>
      </c>
      <c r="F216" s="100"/>
      <c r="G216" s="102">
        <f t="shared" si="28"/>
        <v>0</v>
      </c>
      <c r="H216" s="102">
        <f t="shared" si="29"/>
        <v>0</v>
      </c>
      <c r="I216" s="102">
        <f t="shared" si="30"/>
        <v>0</v>
      </c>
      <c r="J216" s="103">
        <f t="shared" si="31"/>
        <v>0</v>
      </c>
      <c r="K216" s="104">
        <f t="shared" si="32"/>
        <v>0.25</v>
      </c>
      <c r="L216" s="102">
        <f t="shared" si="33"/>
        <v>0</v>
      </c>
      <c r="M216" s="105"/>
    </row>
    <row r="217" spans="1:13" ht="12.75" customHeight="1">
      <c r="A217" s="106" t="s">
        <v>225</v>
      </c>
      <c r="B217" s="107">
        <v>16</v>
      </c>
      <c r="C217" s="108" t="s">
        <v>110</v>
      </c>
      <c r="D217" s="107">
        <v>23.54</v>
      </c>
      <c r="E217" s="102">
        <f t="shared" ref="E217:E222" si="34">D217*B217</f>
        <v>376.64</v>
      </c>
      <c r="F217" s="107">
        <v>34.67</v>
      </c>
      <c r="G217" s="102">
        <f t="shared" ref="G217:G222" si="35">F217*B217</f>
        <v>554.72</v>
      </c>
      <c r="H217" s="102">
        <f t="shared" ref="H217:H222" si="36">+D217+F217</f>
        <v>58.21</v>
      </c>
      <c r="I217" s="102">
        <f t="shared" ref="I217:I222" si="37">E217+G217</f>
        <v>931.36</v>
      </c>
      <c r="J217" s="103">
        <f t="shared" ref="J217:J222" si="38">K217*I217</f>
        <v>232.84</v>
      </c>
      <c r="K217" s="104">
        <f t="shared" ref="K217:K222" si="39">$K$12</f>
        <v>0.25</v>
      </c>
      <c r="L217" s="102">
        <f t="shared" ref="L217:L222" si="40">I217+J217</f>
        <v>1164.2</v>
      </c>
      <c r="M217" s="105"/>
    </row>
    <row r="218" spans="1:13" ht="12.75" customHeight="1">
      <c r="A218" s="106" t="s">
        <v>763</v>
      </c>
      <c r="B218" s="107">
        <v>16</v>
      </c>
      <c r="C218" s="108" t="s">
        <v>110</v>
      </c>
      <c r="D218" s="107">
        <v>123.62</v>
      </c>
      <c r="E218" s="102">
        <f t="shared" si="34"/>
        <v>1977.92</v>
      </c>
      <c r="F218" s="107">
        <v>43.66</v>
      </c>
      <c r="G218" s="102">
        <f t="shared" si="35"/>
        <v>698.56</v>
      </c>
      <c r="H218" s="102">
        <f t="shared" si="36"/>
        <v>167.28</v>
      </c>
      <c r="I218" s="102">
        <f t="shared" si="37"/>
        <v>2676.48</v>
      </c>
      <c r="J218" s="103">
        <f t="shared" si="38"/>
        <v>669.12</v>
      </c>
      <c r="K218" s="104">
        <f t="shared" si="39"/>
        <v>0.25</v>
      </c>
      <c r="L218" s="102">
        <f t="shared" si="40"/>
        <v>3345.6</v>
      </c>
      <c r="M218" s="105"/>
    </row>
    <row r="219" spans="1:13" ht="12.75" customHeight="1">
      <c r="A219" s="99" t="s">
        <v>764</v>
      </c>
      <c r="B219" s="100"/>
      <c r="C219" s="101"/>
      <c r="D219" s="100"/>
      <c r="E219" s="102">
        <f t="shared" si="34"/>
        <v>0</v>
      </c>
      <c r="F219" s="100"/>
      <c r="G219" s="102">
        <f t="shared" si="35"/>
        <v>0</v>
      </c>
      <c r="H219" s="102">
        <f t="shared" si="36"/>
        <v>0</v>
      </c>
      <c r="I219" s="102">
        <f t="shared" si="37"/>
        <v>0</v>
      </c>
      <c r="J219" s="103">
        <f t="shared" si="38"/>
        <v>0</v>
      </c>
      <c r="K219" s="104">
        <f t="shared" si="39"/>
        <v>0.25</v>
      </c>
      <c r="L219" s="102">
        <f t="shared" si="40"/>
        <v>0</v>
      </c>
      <c r="M219" s="105"/>
    </row>
    <row r="220" spans="1:13" ht="12.75" customHeight="1">
      <c r="A220" s="106" t="s">
        <v>226</v>
      </c>
      <c r="B220" s="107">
        <v>51</v>
      </c>
      <c r="C220" s="108" t="s">
        <v>106</v>
      </c>
      <c r="D220" s="107">
        <v>8.23</v>
      </c>
      <c r="E220" s="102">
        <f t="shared" si="34"/>
        <v>419.73</v>
      </c>
      <c r="F220" s="107">
        <v>3.06</v>
      </c>
      <c r="G220" s="102">
        <f t="shared" si="35"/>
        <v>156.06</v>
      </c>
      <c r="H220" s="102">
        <f t="shared" si="36"/>
        <v>11.290000000000001</v>
      </c>
      <c r="I220" s="102">
        <f t="shared" si="37"/>
        <v>575.79</v>
      </c>
      <c r="J220" s="103">
        <f t="shared" si="38"/>
        <v>143.94749999999999</v>
      </c>
      <c r="K220" s="104">
        <f t="shared" si="39"/>
        <v>0.25</v>
      </c>
      <c r="L220" s="102">
        <f t="shared" si="40"/>
        <v>719.73749999999995</v>
      </c>
      <c r="M220" s="105"/>
    </row>
    <row r="221" spans="1:13" ht="12.75" customHeight="1">
      <c r="A221" s="106" t="s">
        <v>227</v>
      </c>
      <c r="B221" s="107">
        <v>17</v>
      </c>
      <c r="C221" s="108" t="s">
        <v>110</v>
      </c>
      <c r="D221" s="107">
        <v>4.25</v>
      </c>
      <c r="E221" s="102">
        <f t="shared" si="34"/>
        <v>72.25</v>
      </c>
      <c r="F221" s="107">
        <v>0.77</v>
      </c>
      <c r="G221" s="102">
        <f t="shared" si="35"/>
        <v>13.09</v>
      </c>
      <c r="H221" s="102">
        <f t="shared" si="36"/>
        <v>5.0199999999999996</v>
      </c>
      <c r="I221" s="102">
        <f t="shared" si="37"/>
        <v>85.34</v>
      </c>
      <c r="J221" s="103">
        <f t="shared" si="38"/>
        <v>21.335000000000001</v>
      </c>
      <c r="K221" s="104">
        <f t="shared" si="39"/>
        <v>0.25</v>
      </c>
      <c r="L221" s="102">
        <f t="shared" si="40"/>
        <v>106.67500000000001</v>
      </c>
      <c r="M221" s="105"/>
    </row>
    <row r="222" spans="1:13" ht="12.75" customHeight="1">
      <c r="A222" s="106" t="s">
        <v>228</v>
      </c>
      <c r="B222" s="107">
        <v>51</v>
      </c>
      <c r="C222" s="108" t="s">
        <v>110</v>
      </c>
      <c r="D222" s="107">
        <v>5.79</v>
      </c>
      <c r="E222" s="102">
        <f t="shared" si="34"/>
        <v>295.29000000000002</v>
      </c>
      <c r="F222" s="107">
        <v>5.07</v>
      </c>
      <c r="G222" s="102">
        <f t="shared" si="35"/>
        <v>258.57</v>
      </c>
      <c r="H222" s="102">
        <f t="shared" si="36"/>
        <v>10.86</v>
      </c>
      <c r="I222" s="102">
        <f t="shared" si="37"/>
        <v>553.86</v>
      </c>
      <c r="J222" s="103">
        <f t="shared" si="38"/>
        <v>138.465</v>
      </c>
      <c r="K222" s="104">
        <f t="shared" si="39"/>
        <v>0.25</v>
      </c>
      <c r="L222" s="102">
        <f t="shared" si="40"/>
        <v>692.32500000000005</v>
      </c>
      <c r="M222" s="105"/>
    </row>
    <row r="223" spans="1:13" s="89" customFormat="1" ht="15" customHeight="1">
      <c r="A223" s="109" t="s">
        <v>748</v>
      </c>
      <c r="B223" s="110"/>
      <c r="C223" s="111"/>
      <c r="D223" s="110"/>
      <c r="E223" s="112"/>
      <c r="F223" s="110"/>
      <c r="G223" s="112"/>
      <c r="H223" s="112"/>
      <c r="I223" s="112"/>
      <c r="J223" s="113"/>
      <c r="K223" s="114"/>
      <c r="L223" s="112"/>
      <c r="M223" s="98">
        <f>SUM(L224:L259)</f>
        <v>42249.000000000007</v>
      </c>
    </row>
    <row r="224" spans="1:13" ht="12.75" customHeight="1">
      <c r="A224" s="99" t="s">
        <v>232</v>
      </c>
      <c r="B224" s="100"/>
      <c r="C224" s="101"/>
      <c r="D224" s="100"/>
      <c r="E224" s="102">
        <f t="shared" ref="E224:E287" si="41">D224*B224</f>
        <v>0</v>
      </c>
      <c r="F224" s="100"/>
      <c r="G224" s="102">
        <f t="shared" ref="G224:G287" si="42">F224*B224</f>
        <v>0</v>
      </c>
      <c r="H224" s="102">
        <f t="shared" ref="H224:H287" si="43">+D224+F224</f>
        <v>0</v>
      </c>
      <c r="I224" s="102">
        <f t="shared" ref="I224:I287" si="44">E224+G224</f>
        <v>0</v>
      </c>
      <c r="J224" s="103">
        <f t="shared" ref="J224:J287" si="45">K224*I224</f>
        <v>0</v>
      </c>
      <c r="K224" s="104">
        <f t="shared" ref="K224:K287" si="46">$K$12</f>
        <v>0.25</v>
      </c>
      <c r="L224" s="102">
        <f t="shared" ref="L224:L287" si="47">I224+J224</f>
        <v>0</v>
      </c>
      <c r="M224" s="105"/>
    </row>
    <row r="225" spans="1:13" ht="12.75" customHeight="1">
      <c r="A225" s="99" t="s">
        <v>749</v>
      </c>
      <c r="B225" s="100"/>
      <c r="C225" s="101"/>
      <c r="D225" s="100"/>
      <c r="E225" s="102">
        <f t="shared" si="41"/>
        <v>0</v>
      </c>
      <c r="F225" s="100"/>
      <c r="G225" s="102">
        <f t="shared" si="42"/>
        <v>0</v>
      </c>
      <c r="H225" s="102">
        <f t="shared" si="43"/>
        <v>0</v>
      </c>
      <c r="I225" s="102">
        <f t="shared" si="44"/>
        <v>0</v>
      </c>
      <c r="J225" s="103">
        <f t="shared" si="45"/>
        <v>0</v>
      </c>
      <c r="K225" s="104">
        <f t="shared" si="46"/>
        <v>0.25</v>
      </c>
      <c r="L225" s="102">
        <f t="shared" si="47"/>
        <v>0</v>
      </c>
      <c r="M225" s="105"/>
    </row>
    <row r="226" spans="1:13" ht="12.75" customHeight="1">
      <c r="A226" s="106" t="s">
        <v>765</v>
      </c>
      <c r="B226" s="107">
        <v>63</v>
      </c>
      <c r="C226" s="108" t="s">
        <v>110</v>
      </c>
      <c r="D226" s="107">
        <v>4.7</v>
      </c>
      <c r="E226" s="102">
        <f t="shared" si="41"/>
        <v>296.10000000000002</v>
      </c>
      <c r="F226" s="107">
        <v>2.96</v>
      </c>
      <c r="G226" s="102">
        <f t="shared" si="42"/>
        <v>186.48</v>
      </c>
      <c r="H226" s="102">
        <f t="shared" si="43"/>
        <v>7.66</v>
      </c>
      <c r="I226" s="102">
        <f t="shared" si="44"/>
        <v>482.58000000000004</v>
      </c>
      <c r="J226" s="103">
        <f t="shared" si="45"/>
        <v>120.64500000000001</v>
      </c>
      <c r="K226" s="104">
        <f t="shared" si="46"/>
        <v>0.25</v>
      </c>
      <c r="L226" s="102">
        <f t="shared" si="47"/>
        <v>603.22500000000002</v>
      </c>
      <c r="M226" s="105"/>
    </row>
    <row r="227" spans="1:13" ht="12.75" customHeight="1">
      <c r="A227" s="106" t="s">
        <v>424</v>
      </c>
      <c r="B227" s="107">
        <v>2</v>
      </c>
      <c r="C227" s="108" t="s">
        <v>110</v>
      </c>
      <c r="D227" s="107">
        <v>180.86</v>
      </c>
      <c r="E227" s="102">
        <f t="shared" si="41"/>
        <v>361.72</v>
      </c>
      <c r="F227" s="107">
        <v>74.36</v>
      </c>
      <c r="G227" s="102">
        <f t="shared" si="42"/>
        <v>148.72</v>
      </c>
      <c r="H227" s="102">
        <f t="shared" si="43"/>
        <v>255.22000000000003</v>
      </c>
      <c r="I227" s="102">
        <f t="shared" si="44"/>
        <v>510.44000000000005</v>
      </c>
      <c r="J227" s="103">
        <f t="shared" si="45"/>
        <v>127.61000000000001</v>
      </c>
      <c r="K227" s="104">
        <f t="shared" si="46"/>
        <v>0.25</v>
      </c>
      <c r="L227" s="102">
        <f t="shared" si="47"/>
        <v>638.05000000000007</v>
      </c>
      <c r="M227" s="105"/>
    </row>
    <row r="228" spans="1:13" ht="12.75" customHeight="1">
      <c r="A228" s="106" t="s">
        <v>751</v>
      </c>
      <c r="B228" s="107">
        <v>63</v>
      </c>
      <c r="C228" s="108" t="s">
        <v>179</v>
      </c>
      <c r="D228" s="107">
        <v>1.59</v>
      </c>
      <c r="E228" s="102">
        <f t="shared" si="41"/>
        <v>100.17</v>
      </c>
      <c r="F228" s="107">
        <v>4.55</v>
      </c>
      <c r="G228" s="102">
        <f t="shared" si="42"/>
        <v>286.64999999999998</v>
      </c>
      <c r="H228" s="102">
        <f t="shared" si="43"/>
        <v>6.14</v>
      </c>
      <c r="I228" s="102">
        <f t="shared" si="44"/>
        <v>386.82</v>
      </c>
      <c r="J228" s="103">
        <f t="shared" si="45"/>
        <v>96.704999999999998</v>
      </c>
      <c r="K228" s="104">
        <f t="shared" si="46"/>
        <v>0.25</v>
      </c>
      <c r="L228" s="102">
        <f t="shared" si="47"/>
        <v>483.52499999999998</v>
      </c>
      <c r="M228" s="105"/>
    </row>
    <row r="229" spans="1:13" ht="12.75" customHeight="1">
      <c r="A229" s="106" t="s">
        <v>766</v>
      </c>
      <c r="B229" s="107">
        <v>126</v>
      </c>
      <c r="C229" s="108" t="s">
        <v>179</v>
      </c>
      <c r="D229" s="107">
        <v>1.56</v>
      </c>
      <c r="E229" s="102">
        <f t="shared" si="41"/>
        <v>196.56</v>
      </c>
      <c r="F229" s="107">
        <v>4.6100000000000003</v>
      </c>
      <c r="G229" s="102">
        <f t="shared" si="42"/>
        <v>580.86</v>
      </c>
      <c r="H229" s="102">
        <f t="shared" si="43"/>
        <v>6.17</v>
      </c>
      <c r="I229" s="102">
        <f t="shared" si="44"/>
        <v>777.42000000000007</v>
      </c>
      <c r="J229" s="103">
        <f t="shared" si="45"/>
        <v>194.35500000000002</v>
      </c>
      <c r="K229" s="104">
        <f t="shared" si="46"/>
        <v>0.25</v>
      </c>
      <c r="L229" s="102">
        <f t="shared" si="47"/>
        <v>971.77500000000009</v>
      </c>
      <c r="M229" s="105"/>
    </row>
    <row r="230" spans="1:13" ht="12.75" customHeight="1">
      <c r="A230" s="99" t="s">
        <v>752</v>
      </c>
      <c r="B230" s="107"/>
      <c r="C230" s="108"/>
      <c r="D230" s="107"/>
      <c r="E230" s="102">
        <f t="shared" si="41"/>
        <v>0</v>
      </c>
      <c r="F230" s="107"/>
      <c r="G230" s="102">
        <f t="shared" si="42"/>
        <v>0</v>
      </c>
      <c r="H230" s="102">
        <f t="shared" si="43"/>
        <v>0</v>
      </c>
      <c r="I230" s="102">
        <f t="shared" si="44"/>
        <v>0</v>
      </c>
      <c r="J230" s="103">
        <f t="shared" si="45"/>
        <v>0</v>
      </c>
      <c r="K230" s="104">
        <f t="shared" si="46"/>
        <v>0.25</v>
      </c>
      <c r="L230" s="102">
        <f t="shared" si="47"/>
        <v>0</v>
      </c>
      <c r="M230" s="105"/>
    </row>
    <row r="231" spans="1:13" ht="12.75" customHeight="1">
      <c r="A231" s="106" t="s">
        <v>233</v>
      </c>
      <c r="B231" s="107">
        <v>1950</v>
      </c>
      <c r="C231" s="108" t="s">
        <v>106</v>
      </c>
      <c r="D231" s="107">
        <v>1.91</v>
      </c>
      <c r="E231" s="102">
        <f t="shared" si="41"/>
        <v>3724.5</v>
      </c>
      <c r="F231" s="107">
        <v>1.9</v>
      </c>
      <c r="G231" s="102">
        <f t="shared" si="42"/>
        <v>3705</v>
      </c>
      <c r="H231" s="102">
        <f t="shared" si="43"/>
        <v>3.8099999999999996</v>
      </c>
      <c r="I231" s="102">
        <f t="shared" si="44"/>
        <v>7429.5</v>
      </c>
      <c r="J231" s="103">
        <f t="shared" si="45"/>
        <v>1857.375</v>
      </c>
      <c r="K231" s="104">
        <f t="shared" si="46"/>
        <v>0.25</v>
      </c>
      <c r="L231" s="102">
        <f t="shared" si="47"/>
        <v>9286.875</v>
      </c>
      <c r="M231" s="105"/>
    </row>
    <row r="232" spans="1:13" ht="12.75" customHeight="1">
      <c r="A232" s="99" t="s">
        <v>18</v>
      </c>
      <c r="B232" s="107"/>
      <c r="C232" s="108"/>
      <c r="D232" s="107"/>
      <c r="E232" s="102">
        <f t="shared" si="41"/>
        <v>0</v>
      </c>
      <c r="F232" s="107"/>
      <c r="G232" s="102">
        <f t="shared" si="42"/>
        <v>0</v>
      </c>
      <c r="H232" s="102">
        <f t="shared" si="43"/>
        <v>0</v>
      </c>
      <c r="I232" s="102">
        <f t="shared" si="44"/>
        <v>0</v>
      </c>
      <c r="J232" s="103">
        <f t="shared" si="45"/>
        <v>0</v>
      </c>
      <c r="K232" s="104">
        <f t="shared" si="46"/>
        <v>0.25</v>
      </c>
      <c r="L232" s="102">
        <f t="shared" si="47"/>
        <v>0</v>
      </c>
      <c r="M232" s="105"/>
    </row>
    <row r="233" spans="1:13" ht="12.75" customHeight="1">
      <c r="A233" s="106" t="s">
        <v>767</v>
      </c>
      <c r="B233" s="107">
        <v>260</v>
      </c>
      <c r="C233" s="108" t="s">
        <v>106</v>
      </c>
      <c r="D233" s="107">
        <v>8.23</v>
      </c>
      <c r="E233" s="102">
        <f t="shared" si="41"/>
        <v>2139.8000000000002</v>
      </c>
      <c r="F233" s="107">
        <v>3.06</v>
      </c>
      <c r="G233" s="102">
        <f t="shared" si="42"/>
        <v>795.6</v>
      </c>
      <c r="H233" s="102">
        <f t="shared" si="43"/>
        <v>11.290000000000001</v>
      </c>
      <c r="I233" s="102">
        <f t="shared" si="44"/>
        <v>2935.4</v>
      </c>
      <c r="J233" s="103">
        <f t="shared" si="45"/>
        <v>733.85</v>
      </c>
      <c r="K233" s="104">
        <f t="shared" si="46"/>
        <v>0.25</v>
      </c>
      <c r="L233" s="102">
        <f t="shared" si="47"/>
        <v>3669.25</v>
      </c>
      <c r="M233" s="105"/>
    </row>
    <row r="234" spans="1:13" ht="12.75" customHeight="1">
      <c r="A234" s="106" t="s">
        <v>768</v>
      </c>
      <c r="B234" s="107">
        <v>63</v>
      </c>
      <c r="C234" s="108" t="s">
        <v>110</v>
      </c>
      <c r="D234" s="107">
        <v>4.25</v>
      </c>
      <c r="E234" s="102">
        <f t="shared" si="41"/>
        <v>267.75</v>
      </c>
      <c r="F234" s="107">
        <v>0.77</v>
      </c>
      <c r="G234" s="102">
        <f t="shared" si="42"/>
        <v>48.51</v>
      </c>
      <c r="H234" s="102">
        <f t="shared" si="43"/>
        <v>5.0199999999999996</v>
      </c>
      <c r="I234" s="102">
        <f t="shared" si="44"/>
        <v>316.26</v>
      </c>
      <c r="J234" s="103">
        <f t="shared" si="45"/>
        <v>79.064999999999998</v>
      </c>
      <c r="K234" s="104">
        <f t="shared" si="46"/>
        <v>0.25</v>
      </c>
      <c r="L234" s="102">
        <f t="shared" si="47"/>
        <v>395.32499999999999</v>
      </c>
      <c r="M234" s="105"/>
    </row>
    <row r="235" spans="1:13" ht="12.75" customHeight="1">
      <c r="A235" s="106" t="s">
        <v>229</v>
      </c>
      <c r="B235" s="107">
        <v>91</v>
      </c>
      <c r="C235" s="108" t="s">
        <v>106</v>
      </c>
      <c r="D235" s="107">
        <v>17.66</v>
      </c>
      <c r="E235" s="102">
        <f t="shared" si="41"/>
        <v>1607.06</v>
      </c>
      <c r="F235" s="107">
        <v>7.08</v>
      </c>
      <c r="G235" s="102">
        <f t="shared" si="42"/>
        <v>644.28</v>
      </c>
      <c r="H235" s="102">
        <f t="shared" si="43"/>
        <v>24.740000000000002</v>
      </c>
      <c r="I235" s="102">
        <f t="shared" si="44"/>
        <v>2251.34</v>
      </c>
      <c r="J235" s="103">
        <f t="shared" si="45"/>
        <v>562.83500000000004</v>
      </c>
      <c r="K235" s="104">
        <f t="shared" si="46"/>
        <v>0.25</v>
      </c>
      <c r="L235" s="102">
        <f t="shared" si="47"/>
        <v>2814.1750000000002</v>
      </c>
      <c r="M235" s="105"/>
    </row>
    <row r="236" spans="1:13" ht="12.75" customHeight="1">
      <c r="A236" s="106" t="s">
        <v>230</v>
      </c>
      <c r="B236" s="107">
        <v>7</v>
      </c>
      <c r="C236" s="108" t="s">
        <v>110</v>
      </c>
      <c r="D236" s="107">
        <v>9.41</v>
      </c>
      <c r="E236" s="102">
        <f t="shared" si="41"/>
        <v>65.87</v>
      </c>
      <c r="F236" s="107">
        <v>2.58</v>
      </c>
      <c r="G236" s="102">
        <f t="shared" si="42"/>
        <v>18.060000000000002</v>
      </c>
      <c r="H236" s="102">
        <f t="shared" si="43"/>
        <v>11.99</v>
      </c>
      <c r="I236" s="102">
        <f t="shared" si="44"/>
        <v>83.93</v>
      </c>
      <c r="J236" s="103">
        <f t="shared" si="45"/>
        <v>20.982500000000002</v>
      </c>
      <c r="K236" s="104">
        <f t="shared" si="46"/>
        <v>0.25</v>
      </c>
      <c r="L236" s="102">
        <f t="shared" si="47"/>
        <v>104.91250000000001</v>
      </c>
      <c r="M236" s="105"/>
    </row>
    <row r="237" spans="1:13" ht="12.75" customHeight="1">
      <c r="A237" s="99" t="s">
        <v>234</v>
      </c>
      <c r="B237" s="107"/>
      <c r="C237" s="108"/>
      <c r="D237" s="107"/>
      <c r="E237" s="102">
        <f t="shared" si="41"/>
        <v>0</v>
      </c>
      <c r="F237" s="107"/>
      <c r="G237" s="102">
        <f t="shared" si="42"/>
        <v>0</v>
      </c>
      <c r="H237" s="102">
        <f t="shared" si="43"/>
        <v>0</v>
      </c>
      <c r="I237" s="102">
        <f t="shared" si="44"/>
        <v>0</v>
      </c>
      <c r="J237" s="103">
        <f t="shared" si="45"/>
        <v>0</v>
      </c>
      <c r="K237" s="104">
        <f t="shared" si="46"/>
        <v>0.25</v>
      </c>
      <c r="L237" s="102">
        <f t="shared" si="47"/>
        <v>0</v>
      </c>
      <c r="M237" s="105"/>
    </row>
    <row r="238" spans="1:13" ht="12.75" customHeight="1">
      <c r="A238" s="106" t="s">
        <v>235</v>
      </c>
      <c r="B238" s="107">
        <v>2</v>
      </c>
      <c r="C238" s="108" t="s">
        <v>110</v>
      </c>
      <c r="D238" s="107">
        <v>15.42</v>
      </c>
      <c r="E238" s="102">
        <f t="shared" si="41"/>
        <v>30.84</v>
      </c>
      <c r="F238" s="107">
        <v>404</v>
      </c>
      <c r="G238" s="102">
        <f t="shared" si="42"/>
        <v>808</v>
      </c>
      <c r="H238" s="102">
        <f t="shared" si="43"/>
        <v>419.42</v>
      </c>
      <c r="I238" s="102">
        <f t="shared" si="44"/>
        <v>838.84</v>
      </c>
      <c r="J238" s="103">
        <f t="shared" si="45"/>
        <v>209.71</v>
      </c>
      <c r="K238" s="104">
        <f t="shared" si="46"/>
        <v>0.25</v>
      </c>
      <c r="L238" s="102">
        <f t="shared" si="47"/>
        <v>1048.55</v>
      </c>
      <c r="M238" s="105"/>
    </row>
    <row r="239" spans="1:13" ht="12.75" customHeight="1">
      <c r="A239" s="106" t="s">
        <v>769</v>
      </c>
      <c r="B239" s="107">
        <v>4</v>
      </c>
      <c r="C239" s="108" t="s">
        <v>179</v>
      </c>
      <c r="D239" s="107">
        <v>134.24</v>
      </c>
      <c r="E239" s="102">
        <f t="shared" si="41"/>
        <v>536.96</v>
      </c>
      <c r="F239" s="107">
        <v>343.4</v>
      </c>
      <c r="G239" s="102">
        <f t="shared" si="42"/>
        <v>1373.6</v>
      </c>
      <c r="H239" s="102">
        <f t="shared" si="43"/>
        <v>477.64</v>
      </c>
      <c r="I239" s="102">
        <f t="shared" si="44"/>
        <v>1910.56</v>
      </c>
      <c r="J239" s="103">
        <f t="shared" si="45"/>
        <v>477.64</v>
      </c>
      <c r="K239" s="104">
        <f t="shared" si="46"/>
        <v>0.25</v>
      </c>
      <c r="L239" s="102">
        <f t="shared" si="47"/>
        <v>2388.1999999999998</v>
      </c>
      <c r="M239" s="105"/>
    </row>
    <row r="240" spans="1:13" ht="12.75" customHeight="1">
      <c r="A240" s="106" t="s">
        <v>770</v>
      </c>
      <c r="B240" s="107">
        <v>8</v>
      </c>
      <c r="C240" s="108" t="s">
        <v>179</v>
      </c>
      <c r="D240" s="107">
        <v>2.02</v>
      </c>
      <c r="E240" s="102">
        <f t="shared" si="41"/>
        <v>16.16</v>
      </c>
      <c r="F240" s="107">
        <v>22.22</v>
      </c>
      <c r="G240" s="102">
        <f t="shared" si="42"/>
        <v>177.76</v>
      </c>
      <c r="H240" s="102">
        <f t="shared" si="43"/>
        <v>24.24</v>
      </c>
      <c r="I240" s="102">
        <f t="shared" si="44"/>
        <v>193.92</v>
      </c>
      <c r="J240" s="103">
        <f t="shared" si="45"/>
        <v>48.48</v>
      </c>
      <c r="K240" s="104">
        <f t="shared" si="46"/>
        <v>0.25</v>
      </c>
      <c r="L240" s="102">
        <f t="shared" si="47"/>
        <v>242.39999999999998</v>
      </c>
      <c r="M240" s="105"/>
    </row>
    <row r="241" spans="1:13" ht="12.75" customHeight="1">
      <c r="A241" s="106" t="s">
        <v>771</v>
      </c>
      <c r="B241" s="107">
        <v>1</v>
      </c>
      <c r="C241" s="108" t="s">
        <v>179</v>
      </c>
      <c r="D241" s="107">
        <v>5.05</v>
      </c>
      <c r="E241" s="102">
        <f t="shared" si="41"/>
        <v>5.05</v>
      </c>
      <c r="F241" s="107">
        <v>96.96</v>
      </c>
      <c r="G241" s="102">
        <f t="shared" si="42"/>
        <v>96.96</v>
      </c>
      <c r="H241" s="102">
        <f t="shared" si="43"/>
        <v>102.00999999999999</v>
      </c>
      <c r="I241" s="102">
        <f t="shared" si="44"/>
        <v>102.00999999999999</v>
      </c>
      <c r="J241" s="103">
        <f t="shared" si="45"/>
        <v>25.502499999999998</v>
      </c>
      <c r="K241" s="104">
        <f t="shared" si="46"/>
        <v>0.25</v>
      </c>
      <c r="L241" s="102">
        <f t="shared" si="47"/>
        <v>127.51249999999999</v>
      </c>
      <c r="M241" s="105"/>
    </row>
    <row r="242" spans="1:13" ht="12.75" customHeight="1">
      <c r="A242" s="106" t="s">
        <v>772</v>
      </c>
      <c r="B242" s="107">
        <v>5</v>
      </c>
      <c r="C242" s="108" t="s">
        <v>179</v>
      </c>
      <c r="D242" s="107">
        <v>2.02</v>
      </c>
      <c r="E242" s="102">
        <f t="shared" si="41"/>
        <v>10.1</v>
      </c>
      <c r="F242" s="107">
        <v>18.18</v>
      </c>
      <c r="G242" s="102">
        <f t="shared" si="42"/>
        <v>90.9</v>
      </c>
      <c r="H242" s="102">
        <f t="shared" si="43"/>
        <v>20.2</v>
      </c>
      <c r="I242" s="102">
        <f t="shared" si="44"/>
        <v>101</v>
      </c>
      <c r="J242" s="103">
        <f t="shared" si="45"/>
        <v>25.25</v>
      </c>
      <c r="K242" s="104">
        <f t="shared" si="46"/>
        <v>0.25</v>
      </c>
      <c r="L242" s="102">
        <f t="shared" si="47"/>
        <v>126.25</v>
      </c>
      <c r="M242" s="105"/>
    </row>
    <row r="243" spans="1:13" ht="12.75" customHeight="1">
      <c r="A243" s="106" t="s">
        <v>773</v>
      </c>
      <c r="B243" s="107">
        <v>3</v>
      </c>
      <c r="C243" s="108" t="s">
        <v>179</v>
      </c>
      <c r="D243" s="107">
        <v>2.02</v>
      </c>
      <c r="E243" s="102">
        <f t="shared" si="41"/>
        <v>6.0600000000000005</v>
      </c>
      <c r="F243" s="107">
        <v>27.27</v>
      </c>
      <c r="G243" s="102">
        <f t="shared" si="42"/>
        <v>81.81</v>
      </c>
      <c r="H243" s="102">
        <f t="shared" si="43"/>
        <v>29.29</v>
      </c>
      <c r="I243" s="102">
        <f t="shared" si="44"/>
        <v>87.87</v>
      </c>
      <c r="J243" s="103">
        <f t="shared" si="45"/>
        <v>21.967500000000001</v>
      </c>
      <c r="K243" s="104">
        <f t="shared" si="46"/>
        <v>0.25</v>
      </c>
      <c r="L243" s="102">
        <f t="shared" si="47"/>
        <v>109.83750000000001</v>
      </c>
      <c r="M243" s="105"/>
    </row>
    <row r="244" spans="1:13" ht="12.75" customHeight="1">
      <c r="A244" s="106" t="s">
        <v>774</v>
      </c>
      <c r="B244" s="107">
        <v>64</v>
      </c>
      <c r="C244" s="108" t="s">
        <v>145</v>
      </c>
      <c r="D244" s="107">
        <v>0.81</v>
      </c>
      <c r="E244" s="102">
        <f t="shared" si="41"/>
        <v>51.84</v>
      </c>
      <c r="F244" s="107">
        <v>1.1599999999999999</v>
      </c>
      <c r="G244" s="102">
        <f t="shared" si="42"/>
        <v>74.239999999999995</v>
      </c>
      <c r="H244" s="102">
        <f t="shared" si="43"/>
        <v>1.97</v>
      </c>
      <c r="I244" s="102">
        <f t="shared" si="44"/>
        <v>126.08</v>
      </c>
      <c r="J244" s="103">
        <f t="shared" si="45"/>
        <v>31.52</v>
      </c>
      <c r="K244" s="104">
        <f t="shared" si="46"/>
        <v>0.25</v>
      </c>
      <c r="L244" s="102">
        <f t="shared" si="47"/>
        <v>157.6</v>
      </c>
      <c r="M244" s="105"/>
    </row>
    <row r="245" spans="1:13" ht="12.75" customHeight="1">
      <c r="A245" s="106" t="s">
        <v>775</v>
      </c>
      <c r="B245" s="107">
        <v>1</v>
      </c>
      <c r="C245" s="108" t="s">
        <v>179</v>
      </c>
      <c r="D245" s="107">
        <v>85.85</v>
      </c>
      <c r="E245" s="102">
        <f t="shared" si="41"/>
        <v>85.85</v>
      </c>
      <c r="F245" s="107">
        <v>96.96</v>
      </c>
      <c r="G245" s="102">
        <f t="shared" si="42"/>
        <v>96.96</v>
      </c>
      <c r="H245" s="102">
        <f t="shared" si="43"/>
        <v>182.81</v>
      </c>
      <c r="I245" s="102">
        <f t="shared" si="44"/>
        <v>182.81</v>
      </c>
      <c r="J245" s="103">
        <f t="shared" si="45"/>
        <v>45.702500000000001</v>
      </c>
      <c r="K245" s="104">
        <f t="shared" si="46"/>
        <v>0.25</v>
      </c>
      <c r="L245" s="102">
        <f t="shared" si="47"/>
        <v>228.51249999999999</v>
      </c>
      <c r="M245" s="105"/>
    </row>
    <row r="246" spans="1:13" ht="12.75" customHeight="1">
      <c r="A246" s="106" t="s">
        <v>776</v>
      </c>
      <c r="B246" s="107">
        <v>6</v>
      </c>
      <c r="C246" s="108" t="s">
        <v>145</v>
      </c>
      <c r="D246" s="107">
        <v>8.08</v>
      </c>
      <c r="E246" s="102">
        <f t="shared" si="41"/>
        <v>48.480000000000004</v>
      </c>
      <c r="F246" s="107">
        <v>44.44</v>
      </c>
      <c r="G246" s="102">
        <f t="shared" si="42"/>
        <v>266.64</v>
      </c>
      <c r="H246" s="102">
        <f t="shared" si="43"/>
        <v>52.519999999999996</v>
      </c>
      <c r="I246" s="102">
        <f t="shared" si="44"/>
        <v>315.12</v>
      </c>
      <c r="J246" s="103">
        <f t="shared" si="45"/>
        <v>78.78</v>
      </c>
      <c r="K246" s="104">
        <f t="shared" si="46"/>
        <v>0.25</v>
      </c>
      <c r="L246" s="102">
        <f t="shared" si="47"/>
        <v>393.9</v>
      </c>
      <c r="M246" s="105"/>
    </row>
    <row r="247" spans="1:13" ht="12.75" customHeight="1">
      <c r="A247" s="106" t="s">
        <v>777</v>
      </c>
      <c r="B247" s="107">
        <v>1</v>
      </c>
      <c r="C247" s="108" t="s">
        <v>179</v>
      </c>
      <c r="D247" s="107">
        <v>15.15</v>
      </c>
      <c r="E247" s="102">
        <f t="shared" si="41"/>
        <v>15.15</v>
      </c>
      <c r="F247" s="107">
        <v>166.65</v>
      </c>
      <c r="G247" s="102">
        <f t="shared" si="42"/>
        <v>166.65</v>
      </c>
      <c r="H247" s="102">
        <f t="shared" si="43"/>
        <v>181.8</v>
      </c>
      <c r="I247" s="102">
        <f t="shared" si="44"/>
        <v>181.8</v>
      </c>
      <c r="J247" s="103">
        <f t="shared" si="45"/>
        <v>45.45</v>
      </c>
      <c r="K247" s="104">
        <f t="shared" si="46"/>
        <v>0.25</v>
      </c>
      <c r="L247" s="102">
        <f t="shared" si="47"/>
        <v>227.25</v>
      </c>
      <c r="M247" s="105"/>
    </row>
    <row r="248" spans="1:13" ht="12.75" customHeight="1">
      <c r="A248" s="106" t="s">
        <v>778</v>
      </c>
      <c r="B248" s="107">
        <v>148</v>
      </c>
      <c r="C248" s="108" t="s">
        <v>179</v>
      </c>
      <c r="D248" s="107">
        <v>2.5499999999999998</v>
      </c>
      <c r="E248" s="102">
        <f t="shared" si="41"/>
        <v>377.4</v>
      </c>
      <c r="F248" s="107">
        <v>24.48</v>
      </c>
      <c r="G248" s="102">
        <f t="shared" si="42"/>
        <v>3623.04</v>
      </c>
      <c r="H248" s="102">
        <f t="shared" si="43"/>
        <v>27.03</v>
      </c>
      <c r="I248" s="102">
        <f t="shared" si="44"/>
        <v>4000.44</v>
      </c>
      <c r="J248" s="103">
        <f t="shared" si="45"/>
        <v>1000.11</v>
      </c>
      <c r="K248" s="104">
        <f t="shared" si="46"/>
        <v>0.25</v>
      </c>
      <c r="L248" s="102">
        <f t="shared" si="47"/>
        <v>5000.55</v>
      </c>
      <c r="M248" s="105"/>
    </row>
    <row r="249" spans="1:13" ht="12.75" customHeight="1">
      <c r="A249" s="99" t="s">
        <v>236</v>
      </c>
      <c r="B249" s="107"/>
      <c r="C249" s="108"/>
      <c r="D249" s="107"/>
      <c r="E249" s="102">
        <f t="shared" si="41"/>
        <v>0</v>
      </c>
      <c r="F249" s="107"/>
      <c r="G249" s="102">
        <f t="shared" si="42"/>
        <v>0</v>
      </c>
      <c r="H249" s="102">
        <f t="shared" si="43"/>
        <v>0</v>
      </c>
      <c r="I249" s="102">
        <f t="shared" si="44"/>
        <v>0</v>
      </c>
      <c r="J249" s="103">
        <f t="shared" si="45"/>
        <v>0</v>
      </c>
      <c r="K249" s="104">
        <f t="shared" si="46"/>
        <v>0.25</v>
      </c>
      <c r="L249" s="102">
        <f t="shared" si="47"/>
        <v>0</v>
      </c>
      <c r="M249" s="105"/>
    </row>
    <row r="250" spans="1:13" ht="12.75" customHeight="1">
      <c r="A250" s="106" t="s">
        <v>237</v>
      </c>
      <c r="B250" s="107">
        <v>136</v>
      </c>
      <c r="C250" s="108" t="s">
        <v>106</v>
      </c>
      <c r="D250" s="107">
        <v>16.559999999999999</v>
      </c>
      <c r="E250" s="102">
        <f t="shared" si="41"/>
        <v>2252.16</v>
      </c>
      <c r="F250" s="107">
        <v>41.69</v>
      </c>
      <c r="G250" s="102">
        <f t="shared" si="42"/>
        <v>5669.84</v>
      </c>
      <c r="H250" s="102">
        <f t="shared" si="43"/>
        <v>58.25</v>
      </c>
      <c r="I250" s="102">
        <f t="shared" si="44"/>
        <v>7922</v>
      </c>
      <c r="J250" s="103">
        <f t="shared" si="45"/>
        <v>1980.5</v>
      </c>
      <c r="K250" s="104">
        <f t="shared" si="46"/>
        <v>0.25</v>
      </c>
      <c r="L250" s="102">
        <f t="shared" si="47"/>
        <v>9902.5</v>
      </c>
      <c r="M250" s="105"/>
    </row>
    <row r="251" spans="1:13" ht="12.75" customHeight="1">
      <c r="A251" s="106" t="s">
        <v>238</v>
      </c>
      <c r="B251" s="107">
        <v>6</v>
      </c>
      <c r="C251" s="108" t="s">
        <v>179</v>
      </c>
      <c r="D251" s="107">
        <v>9.9499999999999993</v>
      </c>
      <c r="E251" s="102">
        <f t="shared" si="41"/>
        <v>59.699999999999996</v>
      </c>
      <c r="F251" s="107">
        <v>16.14</v>
      </c>
      <c r="G251" s="102">
        <f t="shared" si="42"/>
        <v>96.84</v>
      </c>
      <c r="H251" s="102">
        <f t="shared" si="43"/>
        <v>26.09</v>
      </c>
      <c r="I251" s="102">
        <f t="shared" si="44"/>
        <v>156.54</v>
      </c>
      <c r="J251" s="103">
        <f t="shared" si="45"/>
        <v>39.134999999999998</v>
      </c>
      <c r="K251" s="104">
        <f t="shared" si="46"/>
        <v>0.25</v>
      </c>
      <c r="L251" s="102">
        <f t="shared" si="47"/>
        <v>195.67499999999998</v>
      </c>
      <c r="M251" s="105"/>
    </row>
    <row r="252" spans="1:13" ht="12.75" customHeight="1">
      <c r="A252" s="106" t="s">
        <v>464</v>
      </c>
      <c r="B252" s="107">
        <v>6</v>
      </c>
      <c r="C252" s="108" t="s">
        <v>179</v>
      </c>
      <c r="D252" s="107">
        <v>9.9499999999999993</v>
      </c>
      <c r="E252" s="102">
        <f t="shared" si="41"/>
        <v>59.699999999999996</v>
      </c>
      <c r="F252" s="107">
        <v>16.29</v>
      </c>
      <c r="G252" s="102">
        <f t="shared" si="42"/>
        <v>97.74</v>
      </c>
      <c r="H252" s="102">
        <f t="shared" si="43"/>
        <v>26.24</v>
      </c>
      <c r="I252" s="102">
        <f t="shared" si="44"/>
        <v>157.44</v>
      </c>
      <c r="J252" s="103">
        <f t="shared" si="45"/>
        <v>39.36</v>
      </c>
      <c r="K252" s="104">
        <f t="shared" si="46"/>
        <v>0.25</v>
      </c>
      <c r="L252" s="102">
        <f t="shared" si="47"/>
        <v>196.8</v>
      </c>
      <c r="M252" s="105"/>
    </row>
    <row r="253" spans="1:13" ht="12.75" customHeight="1">
      <c r="A253" s="106" t="s">
        <v>465</v>
      </c>
      <c r="B253" s="107">
        <v>1</v>
      </c>
      <c r="C253" s="108" t="s">
        <v>179</v>
      </c>
      <c r="D253" s="107">
        <v>11.72</v>
      </c>
      <c r="E253" s="102">
        <f t="shared" si="41"/>
        <v>11.72</v>
      </c>
      <c r="F253" s="107">
        <v>21.78</v>
      </c>
      <c r="G253" s="102">
        <f t="shared" si="42"/>
        <v>21.78</v>
      </c>
      <c r="H253" s="102">
        <f t="shared" si="43"/>
        <v>33.5</v>
      </c>
      <c r="I253" s="102">
        <f t="shared" si="44"/>
        <v>33.5</v>
      </c>
      <c r="J253" s="103">
        <f t="shared" si="45"/>
        <v>8.375</v>
      </c>
      <c r="K253" s="104">
        <f t="shared" si="46"/>
        <v>0.25</v>
      </c>
      <c r="L253" s="102">
        <f t="shared" si="47"/>
        <v>41.875</v>
      </c>
      <c r="M253" s="105"/>
    </row>
    <row r="254" spans="1:13" ht="12.75" customHeight="1">
      <c r="A254" s="106" t="s">
        <v>466</v>
      </c>
      <c r="B254" s="107">
        <v>1</v>
      </c>
      <c r="C254" s="108" t="s">
        <v>179</v>
      </c>
      <c r="D254" s="107">
        <v>9.9499999999999993</v>
      </c>
      <c r="E254" s="102">
        <f t="shared" si="41"/>
        <v>9.9499999999999993</v>
      </c>
      <c r="F254" s="107">
        <v>22.07</v>
      </c>
      <c r="G254" s="102">
        <f t="shared" si="42"/>
        <v>22.07</v>
      </c>
      <c r="H254" s="102">
        <f t="shared" si="43"/>
        <v>32.019999999999996</v>
      </c>
      <c r="I254" s="102">
        <f t="shared" si="44"/>
        <v>32.019999999999996</v>
      </c>
      <c r="J254" s="103">
        <f t="shared" si="45"/>
        <v>8.004999999999999</v>
      </c>
      <c r="K254" s="104">
        <f t="shared" si="46"/>
        <v>0.25</v>
      </c>
      <c r="L254" s="102">
        <f t="shared" si="47"/>
        <v>40.024999999999991</v>
      </c>
      <c r="M254" s="105"/>
    </row>
    <row r="255" spans="1:13" ht="12.75" customHeight="1">
      <c r="A255" s="106" t="s">
        <v>467</v>
      </c>
      <c r="B255" s="107">
        <v>80</v>
      </c>
      <c r="C255" s="108" t="s">
        <v>179</v>
      </c>
      <c r="D255" s="107">
        <v>9.9499999999999993</v>
      </c>
      <c r="E255" s="102">
        <f t="shared" si="41"/>
        <v>796</v>
      </c>
      <c r="F255" s="107">
        <v>14.67</v>
      </c>
      <c r="G255" s="102">
        <f t="shared" si="42"/>
        <v>1173.5999999999999</v>
      </c>
      <c r="H255" s="102">
        <f t="shared" si="43"/>
        <v>24.619999999999997</v>
      </c>
      <c r="I255" s="102">
        <f t="shared" si="44"/>
        <v>1969.6</v>
      </c>
      <c r="J255" s="103">
        <f t="shared" si="45"/>
        <v>492.4</v>
      </c>
      <c r="K255" s="104">
        <f t="shared" si="46"/>
        <v>0.25</v>
      </c>
      <c r="L255" s="102">
        <f t="shared" si="47"/>
        <v>2462</v>
      </c>
      <c r="M255" s="105"/>
    </row>
    <row r="256" spans="1:13" ht="12.75" customHeight="1">
      <c r="A256" s="106" t="s">
        <v>468</v>
      </c>
      <c r="B256" s="107">
        <v>4</v>
      </c>
      <c r="C256" s="108" t="s">
        <v>179</v>
      </c>
      <c r="D256" s="107">
        <v>6.21</v>
      </c>
      <c r="E256" s="102">
        <f t="shared" si="41"/>
        <v>24.84</v>
      </c>
      <c r="F256" s="107">
        <v>8.5299999999999994</v>
      </c>
      <c r="G256" s="102">
        <f t="shared" si="42"/>
        <v>34.119999999999997</v>
      </c>
      <c r="H256" s="102">
        <f t="shared" si="43"/>
        <v>14.739999999999998</v>
      </c>
      <c r="I256" s="102">
        <f t="shared" si="44"/>
        <v>58.959999999999994</v>
      </c>
      <c r="J256" s="103">
        <f t="shared" si="45"/>
        <v>14.739999999999998</v>
      </c>
      <c r="K256" s="104">
        <f t="shared" si="46"/>
        <v>0.25</v>
      </c>
      <c r="L256" s="102">
        <f t="shared" si="47"/>
        <v>73.699999999999989</v>
      </c>
      <c r="M256" s="105"/>
    </row>
    <row r="257" spans="1:13" ht="12.75" customHeight="1">
      <c r="A257" s="106" t="s">
        <v>469</v>
      </c>
      <c r="B257" s="107">
        <v>340</v>
      </c>
      <c r="C257" s="108" t="s">
        <v>179</v>
      </c>
      <c r="D257" s="107">
        <v>0.1</v>
      </c>
      <c r="E257" s="102">
        <f t="shared" si="41"/>
        <v>34</v>
      </c>
      <c r="F257" s="107">
        <v>0.23</v>
      </c>
      <c r="G257" s="102">
        <f t="shared" si="42"/>
        <v>78.2</v>
      </c>
      <c r="H257" s="102">
        <f t="shared" si="43"/>
        <v>0.33</v>
      </c>
      <c r="I257" s="102">
        <f t="shared" si="44"/>
        <v>112.2</v>
      </c>
      <c r="J257" s="103">
        <f t="shared" si="45"/>
        <v>28.05</v>
      </c>
      <c r="K257" s="104">
        <f t="shared" si="46"/>
        <v>0.25</v>
      </c>
      <c r="L257" s="102">
        <f t="shared" si="47"/>
        <v>140.25</v>
      </c>
      <c r="M257" s="105"/>
    </row>
    <row r="258" spans="1:13" ht="12.75" customHeight="1">
      <c r="A258" s="106" t="s">
        <v>470</v>
      </c>
      <c r="B258" s="107">
        <v>340</v>
      </c>
      <c r="C258" s="108" t="s">
        <v>179</v>
      </c>
      <c r="D258" s="107">
        <v>0.1</v>
      </c>
      <c r="E258" s="102">
        <f t="shared" si="41"/>
        <v>34</v>
      </c>
      <c r="F258" s="107">
        <v>0.17</v>
      </c>
      <c r="G258" s="102">
        <f t="shared" si="42"/>
        <v>57.800000000000004</v>
      </c>
      <c r="H258" s="102">
        <f t="shared" si="43"/>
        <v>0.27</v>
      </c>
      <c r="I258" s="102">
        <f t="shared" si="44"/>
        <v>91.800000000000011</v>
      </c>
      <c r="J258" s="103">
        <f t="shared" si="45"/>
        <v>22.950000000000003</v>
      </c>
      <c r="K258" s="104">
        <f t="shared" si="46"/>
        <v>0.25</v>
      </c>
      <c r="L258" s="102">
        <f t="shared" si="47"/>
        <v>114.75000000000001</v>
      </c>
      <c r="M258" s="105"/>
    </row>
    <row r="259" spans="1:13" ht="12.75" customHeight="1">
      <c r="A259" s="106" t="s">
        <v>471</v>
      </c>
      <c r="B259" s="107">
        <v>340</v>
      </c>
      <c r="C259" s="108" t="s">
        <v>179</v>
      </c>
      <c r="D259" s="107">
        <v>0.1</v>
      </c>
      <c r="E259" s="102">
        <f t="shared" si="41"/>
        <v>34</v>
      </c>
      <c r="F259" s="107">
        <v>0.05</v>
      </c>
      <c r="G259" s="102">
        <f t="shared" si="42"/>
        <v>17</v>
      </c>
      <c r="H259" s="102">
        <f t="shared" si="43"/>
        <v>0.15000000000000002</v>
      </c>
      <c r="I259" s="102">
        <f t="shared" si="44"/>
        <v>51</v>
      </c>
      <c r="J259" s="103">
        <f t="shared" si="45"/>
        <v>12.75</v>
      </c>
      <c r="K259" s="104">
        <f t="shared" si="46"/>
        <v>0.25</v>
      </c>
      <c r="L259" s="102">
        <f t="shared" si="47"/>
        <v>63.75</v>
      </c>
      <c r="M259" s="105"/>
    </row>
    <row r="260" spans="1:13" ht="15" customHeight="1">
      <c r="A260" s="109" t="s">
        <v>37</v>
      </c>
      <c r="B260" s="110"/>
      <c r="C260" s="111"/>
      <c r="D260" s="110"/>
      <c r="E260" s="112"/>
      <c r="F260" s="110"/>
      <c r="G260" s="112"/>
      <c r="H260" s="112"/>
      <c r="I260" s="112"/>
      <c r="J260" s="113"/>
      <c r="K260" s="114"/>
      <c r="L260" s="112"/>
      <c r="M260" s="98">
        <f>SUM(L261:L391)</f>
        <v>64440.814499999986</v>
      </c>
    </row>
    <row r="261" spans="1:13" ht="12.75" customHeight="1">
      <c r="A261" s="99" t="s">
        <v>239</v>
      </c>
      <c r="B261" s="107"/>
      <c r="C261" s="108"/>
      <c r="D261" s="107"/>
      <c r="E261" s="102">
        <f t="shared" si="41"/>
        <v>0</v>
      </c>
      <c r="F261" s="107"/>
      <c r="G261" s="102">
        <f t="shared" si="42"/>
        <v>0</v>
      </c>
      <c r="H261" s="102">
        <f t="shared" si="43"/>
        <v>0</v>
      </c>
      <c r="I261" s="102">
        <f t="shared" si="44"/>
        <v>0</v>
      </c>
      <c r="J261" s="103">
        <f t="shared" si="45"/>
        <v>0</v>
      </c>
      <c r="K261" s="104">
        <f t="shared" si="46"/>
        <v>0.25</v>
      </c>
      <c r="L261" s="102">
        <f t="shared" si="47"/>
        <v>0</v>
      </c>
      <c r="M261" s="105"/>
    </row>
    <row r="262" spans="1:13" ht="12.75" customHeight="1">
      <c r="A262" s="99" t="s">
        <v>240</v>
      </c>
      <c r="B262" s="107"/>
      <c r="C262" s="108"/>
      <c r="D262" s="107"/>
      <c r="E262" s="102">
        <f t="shared" si="41"/>
        <v>0</v>
      </c>
      <c r="F262" s="107"/>
      <c r="G262" s="102">
        <f t="shared" si="42"/>
        <v>0</v>
      </c>
      <c r="H262" s="102">
        <f t="shared" si="43"/>
        <v>0</v>
      </c>
      <c r="I262" s="102">
        <f t="shared" si="44"/>
        <v>0</v>
      </c>
      <c r="J262" s="103">
        <f t="shared" si="45"/>
        <v>0</v>
      </c>
      <c r="K262" s="104">
        <f t="shared" si="46"/>
        <v>0.25</v>
      </c>
      <c r="L262" s="102">
        <f t="shared" si="47"/>
        <v>0</v>
      </c>
      <c r="M262" s="105"/>
    </row>
    <row r="263" spans="1:13" ht="12.75" customHeight="1">
      <c r="A263" s="106" t="s">
        <v>358</v>
      </c>
      <c r="B263" s="107">
        <v>155.6</v>
      </c>
      <c r="C263" s="108" t="s">
        <v>106</v>
      </c>
      <c r="D263" s="107">
        <v>3.53</v>
      </c>
      <c r="E263" s="102">
        <f t="shared" si="41"/>
        <v>549.26799999999992</v>
      </c>
      <c r="F263" s="107">
        <v>3.04</v>
      </c>
      <c r="G263" s="102">
        <f t="shared" si="42"/>
        <v>473.024</v>
      </c>
      <c r="H263" s="102">
        <f t="shared" si="43"/>
        <v>6.57</v>
      </c>
      <c r="I263" s="102">
        <f t="shared" si="44"/>
        <v>1022.2919999999999</v>
      </c>
      <c r="J263" s="103">
        <f t="shared" si="45"/>
        <v>255.57299999999998</v>
      </c>
      <c r="K263" s="104">
        <f t="shared" si="46"/>
        <v>0.25</v>
      </c>
      <c r="L263" s="102">
        <f t="shared" si="47"/>
        <v>1277.8649999999998</v>
      </c>
      <c r="M263" s="105"/>
    </row>
    <row r="264" spans="1:13" ht="12.75" customHeight="1">
      <c r="A264" s="106" t="s">
        <v>425</v>
      </c>
      <c r="B264" s="107">
        <v>85.4</v>
      </c>
      <c r="C264" s="108" t="s">
        <v>106</v>
      </c>
      <c r="D264" s="107">
        <v>4.7</v>
      </c>
      <c r="E264" s="102">
        <f t="shared" si="41"/>
        <v>401.38000000000005</v>
      </c>
      <c r="F264" s="107">
        <v>6.28</v>
      </c>
      <c r="G264" s="102">
        <f t="shared" si="42"/>
        <v>536.31200000000001</v>
      </c>
      <c r="H264" s="102">
        <f t="shared" si="43"/>
        <v>10.98</v>
      </c>
      <c r="I264" s="102">
        <f t="shared" si="44"/>
        <v>937.69200000000001</v>
      </c>
      <c r="J264" s="103">
        <f t="shared" si="45"/>
        <v>234.423</v>
      </c>
      <c r="K264" s="104">
        <f t="shared" si="46"/>
        <v>0.25</v>
      </c>
      <c r="L264" s="102">
        <f t="shared" si="47"/>
        <v>1172.115</v>
      </c>
      <c r="M264" s="105"/>
    </row>
    <row r="265" spans="1:13" ht="12.75" customHeight="1">
      <c r="A265" s="106" t="s">
        <v>426</v>
      </c>
      <c r="B265" s="107">
        <v>28.5</v>
      </c>
      <c r="C265" s="108" t="s">
        <v>106</v>
      </c>
      <c r="D265" s="107">
        <v>4.7</v>
      </c>
      <c r="E265" s="102">
        <f t="shared" si="41"/>
        <v>133.95000000000002</v>
      </c>
      <c r="F265" s="107">
        <v>9.01</v>
      </c>
      <c r="G265" s="102">
        <f t="shared" si="42"/>
        <v>256.78499999999997</v>
      </c>
      <c r="H265" s="102">
        <f t="shared" si="43"/>
        <v>13.71</v>
      </c>
      <c r="I265" s="102">
        <f t="shared" si="44"/>
        <v>390.73500000000001</v>
      </c>
      <c r="J265" s="103">
        <f t="shared" si="45"/>
        <v>97.683750000000003</v>
      </c>
      <c r="K265" s="104">
        <f t="shared" si="46"/>
        <v>0.25</v>
      </c>
      <c r="L265" s="102">
        <f t="shared" si="47"/>
        <v>488.41875000000005</v>
      </c>
      <c r="M265" s="105"/>
    </row>
    <row r="266" spans="1:13" ht="12.75" customHeight="1">
      <c r="A266" s="106" t="s">
        <v>472</v>
      </c>
      <c r="B266" s="107">
        <v>6</v>
      </c>
      <c r="C266" s="108" t="s">
        <v>106</v>
      </c>
      <c r="D266" s="107">
        <v>14.09</v>
      </c>
      <c r="E266" s="102">
        <f t="shared" si="41"/>
        <v>84.539999999999992</v>
      </c>
      <c r="F266" s="107">
        <v>64.349999999999994</v>
      </c>
      <c r="G266" s="102">
        <f t="shared" si="42"/>
        <v>386.09999999999997</v>
      </c>
      <c r="H266" s="102">
        <f t="shared" si="43"/>
        <v>78.44</v>
      </c>
      <c r="I266" s="102">
        <f t="shared" si="44"/>
        <v>470.64</v>
      </c>
      <c r="J266" s="103">
        <f t="shared" si="45"/>
        <v>117.66</v>
      </c>
      <c r="K266" s="104">
        <f t="shared" si="46"/>
        <v>0.25</v>
      </c>
      <c r="L266" s="102">
        <f t="shared" si="47"/>
        <v>588.29999999999995</v>
      </c>
      <c r="M266" s="105"/>
    </row>
    <row r="267" spans="1:13" ht="12.75" customHeight="1">
      <c r="A267" s="106" t="s">
        <v>473</v>
      </c>
      <c r="B267" s="107">
        <v>1</v>
      </c>
      <c r="C267" s="108" t="s">
        <v>110</v>
      </c>
      <c r="D267" s="107">
        <v>4.3099999999999996</v>
      </c>
      <c r="E267" s="102">
        <f t="shared" si="41"/>
        <v>4.3099999999999996</v>
      </c>
      <c r="F267" s="107">
        <v>9.75</v>
      </c>
      <c r="G267" s="102">
        <f t="shared" si="42"/>
        <v>9.75</v>
      </c>
      <c r="H267" s="102">
        <f t="shared" si="43"/>
        <v>14.059999999999999</v>
      </c>
      <c r="I267" s="102">
        <f t="shared" si="44"/>
        <v>14.059999999999999</v>
      </c>
      <c r="J267" s="103">
        <f t="shared" si="45"/>
        <v>3.5149999999999997</v>
      </c>
      <c r="K267" s="104">
        <f t="shared" si="46"/>
        <v>0.25</v>
      </c>
      <c r="L267" s="102">
        <f t="shared" si="47"/>
        <v>17.574999999999999</v>
      </c>
      <c r="M267" s="105"/>
    </row>
    <row r="268" spans="1:13" ht="12.75" customHeight="1">
      <c r="A268" s="106" t="s">
        <v>474</v>
      </c>
      <c r="B268" s="107">
        <v>8</v>
      </c>
      <c r="C268" s="108" t="s">
        <v>110</v>
      </c>
      <c r="D268" s="107">
        <v>4.3099999999999996</v>
      </c>
      <c r="E268" s="102">
        <f t="shared" si="41"/>
        <v>34.479999999999997</v>
      </c>
      <c r="F268" s="107">
        <v>15.2</v>
      </c>
      <c r="G268" s="102">
        <f t="shared" si="42"/>
        <v>121.6</v>
      </c>
      <c r="H268" s="102">
        <f t="shared" si="43"/>
        <v>19.509999999999998</v>
      </c>
      <c r="I268" s="102">
        <f t="shared" si="44"/>
        <v>156.07999999999998</v>
      </c>
      <c r="J268" s="103">
        <f t="shared" si="45"/>
        <v>39.019999999999996</v>
      </c>
      <c r="K268" s="104">
        <f t="shared" si="46"/>
        <v>0.25</v>
      </c>
      <c r="L268" s="102">
        <f t="shared" si="47"/>
        <v>195.09999999999997</v>
      </c>
      <c r="M268" s="105"/>
    </row>
    <row r="269" spans="1:13" ht="12.75" customHeight="1">
      <c r="A269" s="106" t="s">
        <v>475</v>
      </c>
      <c r="B269" s="107">
        <v>2</v>
      </c>
      <c r="C269" s="108" t="s">
        <v>110</v>
      </c>
      <c r="D269" s="107">
        <v>10.77</v>
      </c>
      <c r="E269" s="102">
        <f t="shared" si="41"/>
        <v>21.54</v>
      </c>
      <c r="F269" s="107">
        <v>195.44</v>
      </c>
      <c r="G269" s="102">
        <f t="shared" si="42"/>
        <v>390.88</v>
      </c>
      <c r="H269" s="102">
        <f t="shared" si="43"/>
        <v>206.21</v>
      </c>
      <c r="I269" s="102">
        <f t="shared" si="44"/>
        <v>412.42</v>
      </c>
      <c r="J269" s="103">
        <f t="shared" si="45"/>
        <v>103.105</v>
      </c>
      <c r="K269" s="104">
        <f t="shared" si="46"/>
        <v>0.25</v>
      </c>
      <c r="L269" s="102">
        <f t="shared" si="47"/>
        <v>515.52499999999998</v>
      </c>
      <c r="M269" s="105"/>
    </row>
    <row r="270" spans="1:13" ht="12.75" customHeight="1">
      <c r="A270" s="106" t="s">
        <v>476</v>
      </c>
      <c r="B270" s="107">
        <v>53</v>
      </c>
      <c r="C270" s="108" t="s">
        <v>110</v>
      </c>
      <c r="D270" s="107">
        <v>4.7</v>
      </c>
      <c r="E270" s="102">
        <f t="shared" si="41"/>
        <v>249.10000000000002</v>
      </c>
      <c r="F270" s="107">
        <v>1.22</v>
      </c>
      <c r="G270" s="102">
        <f t="shared" si="42"/>
        <v>64.66</v>
      </c>
      <c r="H270" s="102">
        <f t="shared" si="43"/>
        <v>5.92</v>
      </c>
      <c r="I270" s="102">
        <f t="shared" si="44"/>
        <v>313.76</v>
      </c>
      <c r="J270" s="103">
        <f t="shared" si="45"/>
        <v>78.44</v>
      </c>
      <c r="K270" s="104">
        <f t="shared" si="46"/>
        <v>0.25</v>
      </c>
      <c r="L270" s="102">
        <f t="shared" si="47"/>
        <v>392.2</v>
      </c>
      <c r="M270" s="105"/>
    </row>
    <row r="271" spans="1:13" ht="12.75" customHeight="1">
      <c r="A271" s="106" t="s">
        <v>244</v>
      </c>
      <c r="B271" s="107">
        <v>12</v>
      </c>
      <c r="C271" s="108" t="s">
        <v>110</v>
      </c>
      <c r="D271" s="107">
        <v>5.88</v>
      </c>
      <c r="E271" s="102">
        <f t="shared" si="41"/>
        <v>70.56</v>
      </c>
      <c r="F271" s="107">
        <v>2.13</v>
      </c>
      <c r="G271" s="102">
        <f t="shared" si="42"/>
        <v>25.56</v>
      </c>
      <c r="H271" s="102">
        <f t="shared" si="43"/>
        <v>8.01</v>
      </c>
      <c r="I271" s="102">
        <f t="shared" si="44"/>
        <v>96.12</v>
      </c>
      <c r="J271" s="103">
        <f t="shared" si="45"/>
        <v>24.03</v>
      </c>
      <c r="K271" s="104">
        <f t="shared" si="46"/>
        <v>0.25</v>
      </c>
      <c r="L271" s="102">
        <f t="shared" si="47"/>
        <v>120.15</v>
      </c>
      <c r="M271" s="105"/>
    </row>
    <row r="272" spans="1:13" ht="12.75" customHeight="1">
      <c r="A272" s="106" t="s">
        <v>477</v>
      </c>
      <c r="B272" s="107">
        <v>3</v>
      </c>
      <c r="C272" s="108" t="s">
        <v>110</v>
      </c>
      <c r="D272" s="107">
        <v>7.06</v>
      </c>
      <c r="E272" s="102">
        <f t="shared" si="41"/>
        <v>21.18</v>
      </c>
      <c r="F272" s="107">
        <v>4.0599999999999996</v>
      </c>
      <c r="G272" s="102">
        <f t="shared" si="42"/>
        <v>12.18</v>
      </c>
      <c r="H272" s="102">
        <f t="shared" si="43"/>
        <v>11.12</v>
      </c>
      <c r="I272" s="102">
        <f t="shared" si="44"/>
        <v>33.36</v>
      </c>
      <c r="J272" s="103">
        <f t="shared" si="45"/>
        <v>8.34</v>
      </c>
      <c r="K272" s="104">
        <f t="shared" si="46"/>
        <v>0.25</v>
      </c>
      <c r="L272" s="102">
        <f t="shared" si="47"/>
        <v>41.7</v>
      </c>
      <c r="M272" s="105"/>
    </row>
    <row r="273" spans="1:13" ht="12.75" customHeight="1">
      <c r="A273" s="106" t="s">
        <v>478</v>
      </c>
      <c r="B273" s="107">
        <v>4</v>
      </c>
      <c r="C273" s="108" t="s">
        <v>110</v>
      </c>
      <c r="D273" s="107">
        <v>11.76</v>
      </c>
      <c r="E273" s="102">
        <f t="shared" si="41"/>
        <v>47.04</v>
      </c>
      <c r="F273" s="107">
        <v>125.29</v>
      </c>
      <c r="G273" s="102">
        <f t="shared" si="42"/>
        <v>501.16</v>
      </c>
      <c r="H273" s="102">
        <f t="shared" si="43"/>
        <v>137.05000000000001</v>
      </c>
      <c r="I273" s="102">
        <f t="shared" si="44"/>
        <v>548.20000000000005</v>
      </c>
      <c r="J273" s="103">
        <f t="shared" si="45"/>
        <v>137.05000000000001</v>
      </c>
      <c r="K273" s="104">
        <f t="shared" si="46"/>
        <v>0.25</v>
      </c>
      <c r="L273" s="102">
        <f t="shared" si="47"/>
        <v>685.25</v>
      </c>
      <c r="M273" s="105"/>
    </row>
    <row r="274" spans="1:13" ht="12.75" customHeight="1">
      <c r="A274" s="106" t="s">
        <v>479</v>
      </c>
      <c r="B274" s="107">
        <v>36</v>
      </c>
      <c r="C274" s="108" t="s">
        <v>110</v>
      </c>
      <c r="D274" s="107">
        <v>4.3099999999999996</v>
      </c>
      <c r="E274" s="102">
        <f t="shared" si="41"/>
        <v>155.16</v>
      </c>
      <c r="F274" s="107">
        <v>4.75</v>
      </c>
      <c r="G274" s="102">
        <f t="shared" si="42"/>
        <v>171</v>
      </c>
      <c r="H274" s="102">
        <f t="shared" si="43"/>
        <v>9.0599999999999987</v>
      </c>
      <c r="I274" s="102">
        <f t="shared" si="44"/>
        <v>326.15999999999997</v>
      </c>
      <c r="J274" s="103">
        <f t="shared" si="45"/>
        <v>81.539999999999992</v>
      </c>
      <c r="K274" s="104">
        <f t="shared" si="46"/>
        <v>0.25</v>
      </c>
      <c r="L274" s="102">
        <f t="shared" si="47"/>
        <v>407.69999999999993</v>
      </c>
      <c r="M274" s="105"/>
    </row>
    <row r="275" spans="1:13" ht="12.75" customHeight="1">
      <c r="A275" s="106" t="s">
        <v>480</v>
      </c>
      <c r="B275" s="107">
        <v>1</v>
      </c>
      <c r="C275" s="108" t="s">
        <v>110</v>
      </c>
      <c r="D275" s="107">
        <v>4.3099999999999996</v>
      </c>
      <c r="E275" s="102">
        <f t="shared" si="41"/>
        <v>4.3099999999999996</v>
      </c>
      <c r="F275" s="107">
        <v>1.1399999999999999</v>
      </c>
      <c r="G275" s="102">
        <f t="shared" si="42"/>
        <v>1.1399999999999999</v>
      </c>
      <c r="H275" s="102">
        <f t="shared" si="43"/>
        <v>5.4499999999999993</v>
      </c>
      <c r="I275" s="102">
        <f t="shared" si="44"/>
        <v>5.4499999999999993</v>
      </c>
      <c r="J275" s="103">
        <f t="shared" si="45"/>
        <v>1.3624999999999998</v>
      </c>
      <c r="K275" s="104">
        <f t="shared" si="46"/>
        <v>0.25</v>
      </c>
      <c r="L275" s="102">
        <f t="shared" si="47"/>
        <v>6.8124999999999991</v>
      </c>
      <c r="M275" s="105"/>
    </row>
    <row r="276" spans="1:13" ht="12.75" customHeight="1">
      <c r="A276" s="106" t="s">
        <v>481</v>
      </c>
      <c r="B276" s="107">
        <v>1</v>
      </c>
      <c r="C276" s="108" t="s">
        <v>110</v>
      </c>
      <c r="D276" s="107">
        <v>4.3099999999999996</v>
      </c>
      <c r="E276" s="102">
        <f t="shared" si="41"/>
        <v>4.3099999999999996</v>
      </c>
      <c r="F276" s="107">
        <v>5.15</v>
      </c>
      <c r="G276" s="102">
        <f t="shared" si="42"/>
        <v>5.15</v>
      </c>
      <c r="H276" s="102">
        <f t="shared" si="43"/>
        <v>9.4600000000000009</v>
      </c>
      <c r="I276" s="102">
        <f t="shared" si="44"/>
        <v>9.4600000000000009</v>
      </c>
      <c r="J276" s="103">
        <f t="shared" si="45"/>
        <v>2.3650000000000002</v>
      </c>
      <c r="K276" s="104">
        <f t="shared" si="46"/>
        <v>0.25</v>
      </c>
      <c r="L276" s="102">
        <f t="shared" si="47"/>
        <v>11.825000000000001</v>
      </c>
      <c r="M276" s="105"/>
    </row>
    <row r="277" spans="1:13" s="89" customFormat="1" ht="15" customHeight="1">
      <c r="A277" s="106" t="s">
        <v>482</v>
      </c>
      <c r="B277" s="107">
        <v>21</v>
      </c>
      <c r="C277" s="108" t="s">
        <v>110</v>
      </c>
      <c r="D277" s="107">
        <v>4.7</v>
      </c>
      <c r="E277" s="102">
        <f t="shared" si="41"/>
        <v>98.7</v>
      </c>
      <c r="F277" s="107">
        <v>1.93</v>
      </c>
      <c r="G277" s="102">
        <f t="shared" si="42"/>
        <v>40.53</v>
      </c>
      <c r="H277" s="102">
        <f t="shared" si="43"/>
        <v>6.63</v>
      </c>
      <c r="I277" s="102">
        <f t="shared" si="44"/>
        <v>139.23000000000002</v>
      </c>
      <c r="J277" s="103">
        <f t="shared" si="45"/>
        <v>34.807500000000005</v>
      </c>
      <c r="K277" s="104">
        <f t="shared" si="46"/>
        <v>0.25</v>
      </c>
      <c r="L277" s="102">
        <f t="shared" si="47"/>
        <v>174.03750000000002</v>
      </c>
      <c r="M277" s="105"/>
    </row>
    <row r="278" spans="1:13" ht="12.75" customHeight="1">
      <c r="A278" s="106" t="s">
        <v>483</v>
      </c>
      <c r="B278" s="107">
        <v>16</v>
      </c>
      <c r="C278" s="108" t="s">
        <v>110</v>
      </c>
      <c r="D278" s="107">
        <v>4.7</v>
      </c>
      <c r="E278" s="102">
        <f t="shared" si="41"/>
        <v>75.2</v>
      </c>
      <c r="F278" s="107">
        <v>3.05</v>
      </c>
      <c r="G278" s="102">
        <f t="shared" si="42"/>
        <v>48.8</v>
      </c>
      <c r="H278" s="102">
        <f t="shared" si="43"/>
        <v>7.75</v>
      </c>
      <c r="I278" s="102">
        <f t="shared" si="44"/>
        <v>124</v>
      </c>
      <c r="J278" s="103">
        <f t="shared" si="45"/>
        <v>31</v>
      </c>
      <c r="K278" s="104">
        <f t="shared" si="46"/>
        <v>0.25</v>
      </c>
      <c r="L278" s="102">
        <f t="shared" si="47"/>
        <v>155</v>
      </c>
      <c r="M278" s="105"/>
    </row>
    <row r="279" spans="1:13" ht="12.75" customHeight="1">
      <c r="A279" s="106" t="s">
        <v>484</v>
      </c>
      <c r="B279" s="107">
        <v>1</v>
      </c>
      <c r="C279" s="108" t="s">
        <v>110</v>
      </c>
      <c r="D279" s="107">
        <v>5.88</v>
      </c>
      <c r="E279" s="102">
        <f t="shared" si="41"/>
        <v>5.88</v>
      </c>
      <c r="F279" s="107">
        <v>6.69</v>
      </c>
      <c r="G279" s="102">
        <f t="shared" si="42"/>
        <v>6.69</v>
      </c>
      <c r="H279" s="102">
        <f t="shared" si="43"/>
        <v>12.57</v>
      </c>
      <c r="I279" s="102">
        <f t="shared" si="44"/>
        <v>12.57</v>
      </c>
      <c r="J279" s="103">
        <f t="shared" si="45"/>
        <v>3.1425000000000001</v>
      </c>
      <c r="K279" s="104">
        <f t="shared" si="46"/>
        <v>0.25</v>
      </c>
      <c r="L279" s="102">
        <f t="shared" si="47"/>
        <v>15.7125</v>
      </c>
      <c r="M279" s="105"/>
    </row>
    <row r="280" spans="1:13" ht="12.75" customHeight="1">
      <c r="A280" s="106" t="s">
        <v>485</v>
      </c>
      <c r="B280" s="107">
        <v>1</v>
      </c>
      <c r="C280" s="108" t="s">
        <v>110</v>
      </c>
      <c r="D280" s="107">
        <v>4.3099999999999996</v>
      </c>
      <c r="E280" s="102">
        <f t="shared" si="41"/>
        <v>4.3099999999999996</v>
      </c>
      <c r="F280" s="107">
        <v>8.7799999999999994</v>
      </c>
      <c r="G280" s="102">
        <f t="shared" si="42"/>
        <v>8.7799999999999994</v>
      </c>
      <c r="H280" s="102">
        <f t="shared" si="43"/>
        <v>13.09</v>
      </c>
      <c r="I280" s="102">
        <f t="shared" si="44"/>
        <v>13.09</v>
      </c>
      <c r="J280" s="103">
        <f t="shared" si="45"/>
        <v>3.2725</v>
      </c>
      <c r="K280" s="104">
        <f t="shared" si="46"/>
        <v>0.25</v>
      </c>
      <c r="L280" s="102">
        <f t="shared" si="47"/>
        <v>16.362500000000001</v>
      </c>
      <c r="M280" s="105"/>
    </row>
    <row r="281" spans="1:13" ht="12.75" customHeight="1">
      <c r="A281" s="106" t="s">
        <v>486</v>
      </c>
      <c r="B281" s="107">
        <v>4</v>
      </c>
      <c r="C281" s="108" t="s">
        <v>110</v>
      </c>
      <c r="D281" s="107">
        <v>4.3099999999999996</v>
      </c>
      <c r="E281" s="102">
        <f t="shared" si="41"/>
        <v>17.239999999999998</v>
      </c>
      <c r="F281" s="107">
        <v>5.3</v>
      </c>
      <c r="G281" s="102">
        <f t="shared" si="42"/>
        <v>21.2</v>
      </c>
      <c r="H281" s="102">
        <f t="shared" si="43"/>
        <v>9.61</v>
      </c>
      <c r="I281" s="102">
        <f t="shared" si="44"/>
        <v>38.44</v>
      </c>
      <c r="J281" s="103">
        <f t="shared" si="45"/>
        <v>9.61</v>
      </c>
      <c r="K281" s="104">
        <f t="shared" si="46"/>
        <v>0.25</v>
      </c>
      <c r="L281" s="102">
        <f t="shared" si="47"/>
        <v>48.05</v>
      </c>
      <c r="M281" s="105"/>
    </row>
    <row r="282" spans="1:13" ht="12.75" customHeight="1">
      <c r="A282" s="106" t="s">
        <v>487</v>
      </c>
      <c r="B282" s="107">
        <v>2</v>
      </c>
      <c r="C282" s="108" t="s">
        <v>110</v>
      </c>
      <c r="D282" s="107">
        <v>5.38</v>
      </c>
      <c r="E282" s="102">
        <f t="shared" si="41"/>
        <v>10.76</v>
      </c>
      <c r="F282" s="107">
        <v>6.53</v>
      </c>
      <c r="G282" s="102">
        <f t="shared" si="42"/>
        <v>13.06</v>
      </c>
      <c r="H282" s="102">
        <f t="shared" si="43"/>
        <v>11.91</v>
      </c>
      <c r="I282" s="102">
        <f t="shared" si="44"/>
        <v>23.82</v>
      </c>
      <c r="J282" s="103">
        <f t="shared" si="45"/>
        <v>5.9550000000000001</v>
      </c>
      <c r="K282" s="104">
        <f t="shared" si="46"/>
        <v>0.25</v>
      </c>
      <c r="L282" s="102">
        <f t="shared" si="47"/>
        <v>29.774999999999999</v>
      </c>
      <c r="M282" s="105"/>
    </row>
    <row r="283" spans="1:13" ht="12.75" customHeight="1">
      <c r="A283" s="106" t="s">
        <v>488</v>
      </c>
      <c r="B283" s="107">
        <v>28</v>
      </c>
      <c r="C283" s="108" t="s">
        <v>110</v>
      </c>
      <c r="D283" s="107">
        <v>4.3099999999999996</v>
      </c>
      <c r="E283" s="102">
        <f t="shared" si="41"/>
        <v>120.67999999999999</v>
      </c>
      <c r="F283" s="107">
        <v>0.85</v>
      </c>
      <c r="G283" s="102">
        <f t="shared" si="42"/>
        <v>23.8</v>
      </c>
      <c r="H283" s="102">
        <f t="shared" si="43"/>
        <v>5.1599999999999993</v>
      </c>
      <c r="I283" s="102">
        <f t="shared" si="44"/>
        <v>144.47999999999999</v>
      </c>
      <c r="J283" s="103">
        <f t="shared" si="45"/>
        <v>36.119999999999997</v>
      </c>
      <c r="K283" s="104">
        <f t="shared" si="46"/>
        <v>0.25</v>
      </c>
      <c r="L283" s="102">
        <f t="shared" si="47"/>
        <v>180.6</v>
      </c>
      <c r="M283" s="105"/>
    </row>
    <row r="284" spans="1:13" ht="12.75" customHeight="1">
      <c r="A284" s="106" t="s">
        <v>489</v>
      </c>
      <c r="B284" s="107">
        <v>4</v>
      </c>
      <c r="C284" s="108" t="s">
        <v>110</v>
      </c>
      <c r="D284" s="107">
        <v>4.3099999999999996</v>
      </c>
      <c r="E284" s="102">
        <f t="shared" si="41"/>
        <v>17.239999999999998</v>
      </c>
      <c r="F284" s="107">
        <v>1.44</v>
      </c>
      <c r="G284" s="102">
        <f t="shared" si="42"/>
        <v>5.76</v>
      </c>
      <c r="H284" s="102">
        <f t="shared" si="43"/>
        <v>5.75</v>
      </c>
      <c r="I284" s="102">
        <f t="shared" si="44"/>
        <v>23</v>
      </c>
      <c r="J284" s="103">
        <f t="shared" si="45"/>
        <v>5.75</v>
      </c>
      <c r="K284" s="104">
        <f t="shared" si="46"/>
        <v>0.25</v>
      </c>
      <c r="L284" s="102">
        <f t="shared" si="47"/>
        <v>28.75</v>
      </c>
      <c r="M284" s="105"/>
    </row>
    <row r="285" spans="1:13" ht="12.75" customHeight="1">
      <c r="A285" s="106" t="s">
        <v>490</v>
      </c>
      <c r="B285" s="107">
        <v>2</v>
      </c>
      <c r="C285" s="108" t="s">
        <v>110</v>
      </c>
      <c r="D285" s="107">
        <v>4.3099999999999996</v>
      </c>
      <c r="E285" s="102">
        <f t="shared" si="41"/>
        <v>8.6199999999999992</v>
      </c>
      <c r="F285" s="107">
        <v>4.66</v>
      </c>
      <c r="G285" s="102">
        <f t="shared" si="42"/>
        <v>9.32</v>
      </c>
      <c r="H285" s="102">
        <f t="shared" si="43"/>
        <v>8.9699999999999989</v>
      </c>
      <c r="I285" s="102">
        <f t="shared" si="44"/>
        <v>17.939999999999998</v>
      </c>
      <c r="J285" s="103">
        <f t="shared" si="45"/>
        <v>4.4849999999999994</v>
      </c>
      <c r="K285" s="104">
        <f t="shared" si="46"/>
        <v>0.25</v>
      </c>
      <c r="L285" s="102">
        <f t="shared" si="47"/>
        <v>22.424999999999997</v>
      </c>
      <c r="M285" s="105"/>
    </row>
    <row r="286" spans="1:13" ht="12.75" customHeight="1">
      <c r="A286" s="106" t="s">
        <v>491</v>
      </c>
      <c r="B286" s="107">
        <v>13</v>
      </c>
      <c r="C286" s="108" t="s">
        <v>110</v>
      </c>
      <c r="D286" s="107">
        <v>4.3099999999999996</v>
      </c>
      <c r="E286" s="102">
        <f t="shared" si="41"/>
        <v>56.029999999999994</v>
      </c>
      <c r="F286" s="107">
        <v>0.81</v>
      </c>
      <c r="G286" s="102">
        <f t="shared" si="42"/>
        <v>10.530000000000001</v>
      </c>
      <c r="H286" s="102">
        <f t="shared" si="43"/>
        <v>5.1199999999999992</v>
      </c>
      <c r="I286" s="102">
        <f t="shared" si="44"/>
        <v>66.56</v>
      </c>
      <c r="J286" s="103">
        <f t="shared" si="45"/>
        <v>16.64</v>
      </c>
      <c r="K286" s="104">
        <f t="shared" si="46"/>
        <v>0.25</v>
      </c>
      <c r="L286" s="102">
        <f t="shared" si="47"/>
        <v>83.2</v>
      </c>
      <c r="M286" s="105"/>
    </row>
    <row r="287" spans="1:13" ht="12.75" customHeight="1">
      <c r="A287" s="106" t="s">
        <v>492</v>
      </c>
      <c r="B287" s="107">
        <v>1</v>
      </c>
      <c r="C287" s="108" t="s">
        <v>110</v>
      </c>
      <c r="D287" s="107">
        <v>4.3099999999999996</v>
      </c>
      <c r="E287" s="102">
        <f t="shared" si="41"/>
        <v>4.3099999999999996</v>
      </c>
      <c r="F287" s="107">
        <v>1.62</v>
      </c>
      <c r="G287" s="102">
        <f t="shared" si="42"/>
        <v>1.62</v>
      </c>
      <c r="H287" s="102">
        <f t="shared" si="43"/>
        <v>5.93</v>
      </c>
      <c r="I287" s="102">
        <f t="shared" si="44"/>
        <v>5.93</v>
      </c>
      <c r="J287" s="103">
        <f t="shared" si="45"/>
        <v>1.4824999999999999</v>
      </c>
      <c r="K287" s="104">
        <f t="shared" si="46"/>
        <v>0.25</v>
      </c>
      <c r="L287" s="102">
        <f t="shared" si="47"/>
        <v>7.4124999999999996</v>
      </c>
      <c r="M287" s="105"/>
    </row>
    <row r="288" spans="1:13" ht="12.75" customHeight="1">
      <c r="A288" s="99" t="s">
        <v>245</v>
      </c>
      <c r="B288" s="107"/>
      <c r="C288" s="108"/>
      <c r="D288" s="107"/>
      <c r="E288" s="102">
        <f t="shared" ref="E288:E351" si="48">D288*B288</f>
        <v>0</v>
      </c>
      <c r="F288" s="107"/>
      <c r="G288" s="102">
        <f t="shared" ref="G288:G351" si="49">F288*B288</f>
        <v>0</v>
      </c>
      <c r="H288" s="102">
        <f t="shared" ref="H288:H351" si="50">+D288+F288</f>
        <v>0</v>
      </c>
      <c r="I288" s="102">
        <f t="shared" ref="I288:I351" si="51">E288+G288</f>
        <v>0</v>
      </c>
      <c r="J288" s="103">
        <f t="shared" ref="J288:J351" si="52">K288*I288</f>
        <v>0</v>
      </c>
      <c r="K288" s="104">
        <f t="shared" ref="K288:K351" si="53">$K$12</f>
        <v>0.25</v>
      </c>
      <c r="L288" s="102">
        <f t="shared" ref="L288:L351" si="54">I288+J288</f>
        <v>0</v>
      </c>
      <c r="M288" s="105"/>
    </row>
    <row r="289" spans="1:15" ht="12.75" customHeight="1">
      <c r="A289" s="106" t="s">
        <v>493</v>
      </c>
      <c r="B289" s="107">
        <v>5</v>
      </c>
      <c r="C289" s="108" t="s">
        <v>110</v>
      </c>
      <c r="D289" s="107">
        <v>11.76</v>
      </c>
      <c r="E289" s="102">
        <f t="shared" si="48"/>
        <v>58.8</v>
      </c>
      <c r="F289" s="107">
        <v>24.15</v>
      </c>
      <c r="G289" s="102">
        <f t="shared" si="49"/>
        <v>120.75</v>
      </c>
      <c r="H289" s="102">
        <f t="shared" si="50"/>
        <v>35.909999999999997</v>
      </c>
      <c r="I289" s="102">
        <f t="shared" si="51"/>
        <v>179.55</v>
      </c>
      <c r="J289" s="103">
        <f t="shared" si="52"/>
        <v>44.887500000000003</v>
      </c>
      <c r="K289" s="104">
        <f t="shared" si="53"/>
        <v>0.25</v>
      </c>
      <c r="L289" s="102">
        <f t="shared" si="54"/>
        <v>224.4375</v>
      </c>
      <c r="M289" s="105"/>
    </row>
    <row r="290" spans="1:15" ht="12.75" customHeight="1">
      <c r="A290" s="106" t="s">
        <v>494</v>
      </c>
      <c r="B290" s="107">
        <v>7</v>
      </c>
      <c r="C290" s="108" t="s">
        <v>110</v>
      </c>
      <c r="D290" s="107">
        <v>15.26</v>
      </c>
      <c r="E290" s="102">
        <f t="shared" si="48"/>
        <v>106.82</v>
      </c>
      <c r="F290" s="107">
        <v>34.04</v>
      </c>
      <c r="G290" s="102">
        <f t="shared" si="49"/>
        <v>238.28</v>
      </c>
      <c r="H290" s="102">
        <f t="shared" si="50"/>
        <v>49.3</v>
      </c>
      <c r="I290" s="102">
        <f t="shared" si="51"/>
        <v>345.1</v>
      </c>
      <c r="J290" s="103">
        <f t="shared" si="52"/>
        <v>86.275000000000006</v>
      </c>
      <c r="K290" s="104">
        <f t="shared" si="53"/>
        <v>0.25</v>
      </c>
      <c r="L290" s="102">
        <f t="shared" si="54"/>
        <v>431.375</v>
      </c>
      <c r="M290" s="105"/>
    </row>
    <row r="291" spans="1:15" ht="12.75" customHeight="1">
      <c r="A291" s="106" t="s">
        <v>495</v>
      </c>
      <c r="B291" s="107">
        <v>12</v>
      </c>
      <c r="C291" s="108" t="s">
        <v>110</v>
      </c>
      <c r="D291" s="107">
        <v>16.46</v>
      </c>
      <c r="E291" s="102">
        <f t="shared" si="48"/>
        <v>197.52</v>
      </c>
      <c r="F291" s="107">
        <v>55.75</v>
      </c>
      <c r="G291" s="102">
        <f t="shared" si="49"/>
        <v>669</v>
      </c>
      <c r="H291" s="102">
        <f t="shared" si="50"/>
        <v>72.210000000000008</v>
      </c>
      <c r="I291" s="102">
        <f t="shared" si="51"/>
        <v>866.52</v>
      </c>
      <c r="J291" s="103">
        <f t="shared" si="52"/>
        <v>216.63</v>
      </c>
      <c r="K291" s="104">
        <f t="shared" si="53"/>
        <v>0.25</v>
      </c>
      <c r="L291" s="102">
        <f t="shared" si="54"/>
        <v>1083.1500000000001</v>
      </c>
      <c r="M291" s="105"/>
    </row>
    <row r="292" spans="1:15" ht="12.75" customHeight="1">
      <c r="A292" s="106" t="s">
        <v>496</v>
      </c>
      <c r="B292" s="107">
        <v>2</v>
      </c>
      <c r="C292" s="108" t="s">
        <v>110</v>
      </c>
      <c r="D292" s="107">
        <v>16.46</v>
      </c>
      <c r="E292" s="102">
        <f t="shared" si="48"/>
        <v>32.92</v>
      </c>
      <c r="F292" s="107">
        <v>65.540000000000006</v>
      </c>
      <c r="G292" s="102">
        <f t="shared" si="49"/>
        <v>131.08000000000001</v>
      </c>
      <c r="H292" s="102">
        <f t="shared" si="50"/>
        <v>82</v>
      </c>
      <c r="I292" s="102">
        <f t="shared" si="51"/>
        <v>164</v>
      </c>
      <c r="J292" s="103">
        <f t="shared" si="52"/>
        <v>41</v>
      </c>
      <c r="K292" s="104">
        <f t="shared" si="53"/>
        <v>0.25</v>
      </c>
      <c r="L292" s="102">
        <f t="shared" si="54"/>
        <v>205</v>
      </c>
      <c r="M292" s="105"/>
    </row>
    <row r="293" spans="1:15" ht="12.75" customHeight="1">
      <c r="A293" s="106" t="s">
        <v>497</v>
      </c>
      <c r="B293" s="107">
        <v>1</v>
      </c>
      <c r="C293" s="108" t="s">
        <v>110</v>
      </c>
      <c r="D293" s="107">
        <v>16.46</v>
      </c>
      <c r="E293" s="102">
        <f t="shared" si="48"/>
        <v>16.46</v>
      </c>
      <c r="F293" s="107">
        <v>112.97</v>
      </c>
      <c r="G293" s="102">
        <f t="shared" si="49"/>
        <v>112.97</v>
      </c>
      <c r="H293" s="102">
        <f t="shared" si="50"/>
        <v>129.43</v>
      </c>
      <c r="I293" s="102">
        <f t="shared" si="51"/>
        <v>129.43</v>
      </c>
      <c r="J293" s="103">
        <f t="shared" si="52"/>
        <v>32.357500000000002</v>
      </c>
      <c r="K293" s="104">
        <f t="shared" si="53"/>
        <v>0.25</v>
      </c>
      <c r="L293" s="102">
        <f t="shared" si="54"/>
        <v>161.78750000000002</v>
      </c>
      <c r="M293" s="105"/>
    </row>
    <row r="294" spans="1:15" ht="12.75" customHeight="1">
      <c r="A294" s="106" t="s">
        <v>779</v>
      </c>
      <c r="B294" s="107">
        <v>2</v>
      </c>
      <c r="C294" s="108" t="s">
        <v>110</v>
      </c>
      <c r="D294" s="107">
        <v>21.17</v>
      </c>
      <c r="E294" s="102">
        <f t="shared" si="48"/>
        <v>42.34</v>
      </c>
      <c r="F294" s="107">
        <v>35.090000000000003</v>
      </c>
      <c r="G294" s="102">
        <f t="shared" si="49"/>
        <v>70.180000000000007</v>
      </c>
      <c r="H294" s="102">
        <f t="shared" si="50"/>
        <v>56.260000000000005</v>
      </c>
      <c r="I294" s="102">
        <f t="shared" si="51"/>
        <v>112.52000000000001</v>
      </c>
      <c r="J294" s="103">
        <f t="shared" si="52"/>
        <v>28.130000000000003</v>
      </c>
      <c r="K294" s="104">
        <f t="shared" si="53"/>
        <v>0.25</v>
      </c>
      <c r="L294" s="102">
        <f t="shared" si="54"/>
        <v>140.65</v>
      </c>
      <c r="M294" s="105"/>
    </row>
    <row r="295" spans="1:15" ht="12.75" customHeight="1">
      <c r="A295" s="106" t="s">
        <v>780</v>
      </c>
      <c r="B295" s="107">
        <v>1</v>
      </c>
      <c r="C295" s="108" t="s">
        <v>110</v>
      </c>
      <c r="D295" s="107">
        <v>19.88</v>
      </c>
      <c r="E295" s="102">
        <f t="shared" si="48"/>
        <v>19.88</v>
      </c>
      <c r="F295" s="107">
        <v>31.51</v>
      </c>
      <c r="G295" s="102">
        <f t="shared" si="49"/>
        <v>31.51</v>
      </c>
      <c r="H295" s="102">
        <f t="shared" si="50"/>
        <v>51.39</v>
      </c>
      <c r="I295" s="102">
        <f t="shared" si="51"/>
        <v>51.39</v>
      </c>
      <c r="J295" s="103">
        <f t="shared" si="52"/>
        <v>12.8475</v>
      </c>
      <c r="K295" s="104">
        <f t="shared" si="53"/>
        <v>0.25</v>
      </c>
      <c r="L295" s="102">
        <f t="shared" si="54"/>
        <v>64.237499999999997</v>
      </c>
      <c r="M295" s="105"/>
    </row>
    <row r="296" spans="1:15" ht="12.75" customHeight="1">
      <c r="A296" s="99" t="s">
        <v>246</v>
      </c>
      <c r="B296" s="107"/>
      <c r="C296" s="108"/>
      <c r="D296" s="107"/>
      <c r="E296" s="102">
        <f t="shared" si="48"/>
        <v>0</v>
      </c>
      <c r="F296" s="107"/>
      <c r="G296" s="102">
        <f t="shared" si="49"/>
        <v>0</v>
      </c>
      <c r="H296" s="102">
        <f t="shared" si="50"/>
        <v>0</v>
      </c>
      <c r="I296" s="102">
        <f t="shared" si="51"/>
        <v>0</v>
      </c>
      <c r="J296" s="103">
        <f t="shared" si="52"/>
        <v>0</v>
      </c>
      <c r="K296" s="104">
        <f t="shared" si="53"/>
        <v>0.25</v>
      </c>
      <c r="L296" s="102">
        <f t="shared" si="54"/>
        <v>0</v>
      </c>
      <c r="M296" s="105"/>
    </row>
    <row r="297" spans="1:15" ht="12.75" customHeight="1">
      <c r="A297" s="106" t="s">
        <v>384</v>
      </c>
      <c r="B297" s="107">
        <v>14</v>
      </c>
      <c r="C297" s="108" t="s">
        <v>110</v>
      </c>
      <c r="D297" s="107">
        <v>4.3099999999999996</v>
      </c>
      <c r="E297" s="102">
        <f t="shared" si="48"/>
        <v>60.339999999999996</v>
      </c>
      <c r="F297" s="107">
        <v>17.07</v>
      </c>
      <c r="G297" s="102">
        <f t="shared" si="49"/>
        <v>238.98000000000002</v>
      </c>
      <c r="H297" s="102">
        <f t="shared" si="50"/>
        <v>21.38</v>
      </c>
      <c r="I297" s="102">
        <f t="shared" si="51"/>
        <v>299.32</v>
      </c>
      <c r="J297" s="103">
        <f t="shared" si="52"/>
        <v>74.83</v>
      </c>
      <c r="K297" s="104">
        <f t="shared" si="53"/>
        <v>0.25</v>
      </c>
      <c r="L297" s="102">
        <f t="shared" si="54"/>
        <v>374.15</v>
      </c>
      <c r="M297" s="105"/>
    </row>
    <row r="298" spans="1:15" ht="12.75" customHeight="1">
      <c r="A298" s="106" t="s">
        <v>385</v>
      </c>
      <c r="B298" s="107">
        <v>15</v>
      </c>
      <c r="C298" s="108" t="s">
        <v>110</v>
      </c>
      <c r="D298" s="107">
        <v>4.3099999999999996</v>
      </c>
      <c r="E298" s="102">
        <f t="shared" si="48"/>
        <v>64.649999999999991</v>
      </c>
      <c r="F298" s="107">
        <v>15.05</v>
      </c>
      <c r="G298" s="102">
        <f t="shared" si="49"/>
        <v>225.75</v>
      </c>
      <c r="H298" s="102">
        <f t="shared" si="50"/>
        <v>19.36</v>
      </c>
      <c r="I298" s="102">
        <f t="shared" si="51"/>
        <v>290.39999999999998</v>
      </c>
      <c r="J298" s="103">
        <f t="shared" si="52"/>
        <v>72.599999999999994</v>
      </c>
      <c r="K298" s="104">
        <f t="shared" si="53"/>
        <v>0.25</v>
      </c>
      <c r="L298" s="102">
        <f t="shared" si="54"/>
        <v>363</v>
      </c>
      <c r="M298" s="105"/>
    </row>
    <row r="299" spans="1:15" ht="12.75" customHeight="1">
      <c r="A299" s="99" t="s">
        <v>247</v>
      </c>
      <c r="B299" s="107"/>
      <c r="C299" s="108"/>
      <c r="D299" s="107"/>
      <c r="E299" s="102">
        <f t="shared" si="48"/>
        <v>0</v>
      </c>
      <c r="F299" s="107"/>
      <c r="G299" s="102">
        <f t="shared" si="49"/>
        <v>0</v>
      </c>
      <c r="H299" s="102">
        <f t="shared" si="50"/>
        <v>0</v>
      </c>
      <c r="I299" s="102">
        <f t="shared" si="51"/>
        <v>0</v>
      </c>
      <c r="J299" s="103">
        <f t="shared" si="52"/>
        <v>0</v>
      </c>
      <c r="K299" s="104">
        <f t="shared" si="53"/>
        <v>0.25</v>
      </c>
      <c r="L299" s="102">
        <f t="shared" si="54"/>
        <v>0</v>
      </c>
      <c r="M299" s="105"/>
    </row>
    <row r="300" spans="1:15" ht="12.75" customHeight="1">
      <c r="A300" s="106" t="s">
        <v>498</v>
      </c>
      <c r="B300" s="107">
        <v>1</v>
      </c>
      <c r="C300" s="108" t="s">
        <v>110</v>
      </c>
      <c r="D300" s="107">
        <v>86.1</v>
      </c>
      <c r="E300" s="102">
        <f t="shared" si="48"/>
        <v>86.1</v>
      </c>
      <c r="F300" s="107">
        <v>427.54</v>
      </c>
      <c r="G300" s="102">
        <f t="shared" si="49"/>
        <v>427.54</v>
      </c>
      <c r="H300" s="102">
        <f t="shared" si="50"/>
        <v>513.64</v>
      </c>
      <c r="I300" s="102">
        <f t="shared" si="51"/>
        <v>513.64</v>
      </c>
      <c r="J300" s="103">
        <f t="shared" si="52"/>
        <v>128.41</v>
      </c>
      <c r="K300" s="104">
        <f t="shared" si="53"/>
        <v>0.25</v>
      </c>
      <c r="L300" s="102">
        <f t="shared" si="54"/>
        <v>642.04999999999995</v>
      </c>
      <c r="M300" s="105"/>
    </row>
    <row r="301" spans="1:15" ht="12.75" customHeight="1">
      <c r="A301" s="106" t="s">
        <v>499</v>
      </c>
      <c r="B301" s="107">
        <v>2</v>
      </c>
      <c r="C301" s="108" t="s">
        <v>110</v>
      </c>
      <c r="D301" s="107">
        <v>93.98</v>
      </c>
      <c r="E301" s="102">
        <f t="shared" si="48"/>
        <v>187.96</v>
      </c>
      <c r="F301" s="107">
        <v>1325.41</v>
      </c>
      <c r="G301" s="102">
        <f t="shared" si="49"/>
        <v>2650.82</v>
      </c>
      <c r="H301" s="102">
        <f t="shared" si="50"/>
        <v>1419.39</v>
      </c>
      <c r="I301" s="102">
        <f t="shared" si="51"/>
        <v>2838.78</v>
      </c>
      <c r="J301" s="103">
        <f t="shared" si="52"/>
        <v>709.69500000000005</v>
      </c>
      <c r="K301" s="104">
        <f t="shared" si="53"/>
        <v>0.25</v>
      </c>
      <c r="L301" s="102">
        <f t="shared" si="54"/>
        <v>3548.4750000000004</v>
      </c>
      <c r="M301" s="105"/>
    </row>
    <row r="302" spans="1:15" ht="12.75" customHeight="1">
      <c r="A302" s="99" t="s">
        <v>248</v>
      </c>
      <c r="B302" s="107"/>
      <c r="C302" s="108"/>
      <c r="D302" s="107"/>
      <c r="E302" s="102">
        <f t="shared" si="48"/>
        <v>0</v>
      </c>
      <c r="F302" s="107"/>
      <c r="G302" s="102">
        <f t="shared" si="49"/>
        <v>0</v>
      </c>
      <c r="H302" s="102">
        <f t="shared" si="50"/>
        <v>0</v>
      </c>
      <c r="I302" s="102">
        <f t="shared" si="51"/>
        <v>0</v>
      </c>
      <c r="J302" s="103">
        <f t="shared" si="52"/>
        <v>0</v>
      </c>
      <c r="K302" s="104">
        <f t="shared" si="53"/>
        <v>0.25</v>
      </c>
      <c r="L302" s="102">
        <f t="shared" si="54"/>
        <v>0</v>
      </c>
      <c r="M302" s="105"/>
    </row>
    <row r="303" spans="1:15" s="89" customFormat="1" ht="12.75" customHeight="1">
      <c r="A303" s="99" t="s">
        <v>249</v>
      </c>
      <c r="B303" s="107"/>
      <c r="C303" s="108"/>
      <c r="D303" s="107"/>
      <c r="E303" s="102">
        <f t="shared" si="48"/>
        <v>0</v>
      </c>
      <c r="F303" s="107"/>
      <c r="G303" s="102">
        <f t="shared" si="49"/>
        <v>0</v>
      </c>
      <c r="H303" s="102">
        <f t="shared" si="50"/>
        <v>0</v>
      </c>
      <c r="I303" s="102">
        <f t="shared" si="51"/>
        <v>0</v>
      </c>
      <c r="J303" s="103">
        <f t="shared" si="52"/>
        <v>0</v>
      </c>
      <c r="K303" s="104">
        <f t="shared" si="53"/>
        <v>0.25</v>
      </c>
      <c r="L303" s="102">
        <f t="shared" si="54"/>
        <v>0</v>
      </c>
      <c r="M303" s="105"/>
      <c r="O303" s="117"/>
    </row>
    <row r="304" spans="1:15" ht="12.75" customHeight="1">
      <c r="A304" s="106" t="s">
        <v>753</v>
      </c>
      <c r="B304" s="107">
        <v>13</v>
      </c>
      <c r="C304" s="108" t="s">
        <v>110</v>
      </c>
      <c r="D304" s="107">
        <v>86.1</v>
      </c>
      <c r="E304" s="102">
        <f t="shared" si="48"/>
        <v>1119.3</v>
      </c>
      <c r="F304" s="107">
        <v>358.16</v>
      </c>
      <c r="G304" s="102">
        <f t="shared" si="49"/>
        <v>4656.08</v>
      </c>
      <c r="H304" s="102">
        <f t="shared" si="50"/>
        <v>444.26</v>
      </c>
      <c r="I304" s="102">
        <f t="shared" si="51"/>
        <v>5775.38</v>
      </c>
      <c r="J304" s="103">
        <f t="shared" si="52"/>
        <v>1443.845</v>
      </c>
      <c r="K304" s="104">
        <f t="shared" si="53"/>
        <v>0.25</v>
      </c>
      <c r="L304" s="102">
        <f t="shared" si="54"/>
        <v>7219.2250000000004</v>
      </c>
      <c r="M304" s="105"/>
      <c r="O304" s="115"/>
    </row>
    <row r="305" spans="1:15" ht="12.75" customHeight="1">
      <c r="A305" s="99" t="s">
        <v>19</v>
      </c>
      <c r="B305" s="100"/>
      <c r="C305" s="101"/>
      <c r="D305" s="100"/>
      <c r="E305" s="102">
        <f t="shared" si="48"/>
        <v>0</v>
      </c>
      <c r="F305" s="100"/>
      <c r="G305" s="102">
        <f t="shared" si="49"/>
        <v>0</v>
      </c>
      <c r="H305" s="102">
        <f t="shared" si="50"/>
        <v>0</v>
      </c>
      <c r="I305" s="102">
        <f t="shared" si="51"/>
        <v>0</v>
      </c>
      <c r="J305" s="103">
        <f t="shared" si="52"/>
        <v>0</v>
      </c>
      <c r="K305" s="104">
        <f t="shared" si="53"/>
        <v>0.25</v>
      </c>
      <c r="L305" s="102">
        <f t="shared" si="54"/>
        <v>0</v>
      </c>
      <c r="M305" s="105"/>
      <c r="O305" s="115"/>
    </row>
    <row r="306" spans="1:15" ht="12.75" customHeight="1">
      <c r="A306" s="106" t="s">
        <v>500</v>
      </c>
      <c r="B306" s="107">
        <v>2</v>
      </c>
      <c r="C306" s="108" t="s">
        <v>110</v>
      </c>
      <c r="D306" s="107">
        <v>83.44</v>
      </c>
      <c r="E306" s="102">
        <f t="shared" si="48"/>
        <v>166.88</v>
      </c>
      <c r="F306" s="107">
        <v>292.38</v>
      </c>
      <c r="G306" s="102">
        <f t="shared" si="49"/>
        <v>584.76</v>
      </c>
      <c r="H306" s="102">
        <f t="shared" si="50"/>
        <v>375.82</v>
      </c>
      <c r="I306" s="102">
        <f t="shared" si="51"/>
        <v>751.64</v>
      </c>
      <c r="J306" s="103">
        <f t="shared" si="52"/>
        <v>187.91</v>
      </c>
      <c r="K306" s="104">
        <f t="shared" si="53"/>
        <v>0.25</v>
      </c>
      <c r="L306" s="102">
        <f t="shared" si="54"/>
        <v>939.55</v>
      </c>
      <c r="M306" s="105"/>
      <c r="O306" s="115"/>
    </row>
    <row r="307" spans="1:15" ht="12.75" customHeight="1">
      <c r="A307" s="106" t="s">
        <v>781</v>
      </c>
      <c r="B307" s="107">
        <v>2</v>
      </c>
      <c r="C307" s="108" t="s">
        <v>110</v>
      </c>
      <c r="D307" s="107">
        <v>84.24</v>
      </c>
      <c r="E307" s="102">
        <f t="shared" si="48"/>
        <v>168.48</v>
      </c>
      <c r="F307" s="107">
        <v>484.97</v>
      </c>
      <c r="G307" s="102">
        <f t="shared" si="49"/>
        <v>969.94</v>
      </c>
      <c r="H307" s="102">
        <f t="shared" si="50"/>
        <v>569.21</v>
      </c>
      <c r="I307" s="102">
        <f t="shared" si="51"/>
        <v>1138.42</v>
      </c>
      <c r="J307" s="103">
        <f t="shared" si="52"/>
        <v>284.60500000000002</v>
      </c>
      <c r="K307" s="104">
        <f t="shared" si="53"/>
        <v>0.25</v>
      </c>
      <c r="L307" s="102">
        <f t="shared" si="54"/>
        <v>1423.0250000000001</v>
      </c>
      <c r="M307" s="105"/>
      <c r="O307" s="115"/>
    </row>
    <row r="308" spans="1:15" ht="12.75" customHeight="1">
      <c r="A308" s="99" t="s">
        <v>20</v>
      </c>
      <c r="B308" s="107"/>
      <c r="C308" s="108"/>
      <c r="D308" s="107"/>
      <c r="E308" s="102">
        <f t="shared" si="48"/>
        <v>0</v>
      </c>
      <c r="F308" s="107"/>
      <c r="G308" s="102">
        <f t="shared" si="49"/>
        <v>0</v>
      </c>
      <c r="H308" s="102">
        <f t="shared" si="50"/>
        <v>0</v>
      </c>
      <c r="I308" s="102">
        <f t="shared" si="51"/>
        <v>0</v>
      </c>
      <c r="J308" s="103">
        <f t="shared" si="52"/>
        <v>0</v>
      </c>
      <c r="K308" s="104">
        <f t="shared" si="53"/>
        <v>0.25</v>
      </c>
      <c r="L308" s="102">
        <f t="shared" si="54"/>
        <v>0</v>
      </c>
      <c r="M308" s="105"/>
      <c r="O308" s="115"/>
    </row>
    <row r="309" spans="1:15" ht="12.75" customHeight="1">
      <c r="A309" s="106" t="s">
        <v>501</v>
      </c>
      <c r="B309" s="107">
        <v>2</v>
      </c>
      <c r="C309" s="108" t="s">
        <v>110</v>
      </c>
      <c r="D309" s="107">
        <v>65.78</v>
      </c>
      <c r="E309" s="102">
        <f t="shared" si="48"/>
        <v>131.56</v>
      </c>
      <c r="F309" s="107">
        <v>119.81</v>
      </c>
      <c r="G309" s="102">
        <f t="shared" si="49"/>
        <v>239.62</v>
      </c>
      <c r="H309" s="102">
        <f t="shared" si="50"/>
        <v>185.59</v>
      </c>
      <c r="I309" s="102">
        <f t="shared" si="51"/>
        <v>371.18</v>
      </c>
      <c r="J309" s="103">
        <f t="shared" si="52"/>
        <v>92.795000000000002</v>
      </c>
      <c r="K309" s="104">
        <f t="shared" si="53"/>
        <v>0.25</v>
      </c>
      <c r="L309" s="102">
        <f t="shared" si="54"/>
        <v>463.97500000000002</v>
      </c>
      <c r="M309" s="105"/>
      <c r="O309" s="115"/>
    </row>
    <row r="310" spans="1:15" ht="12.75" customHeight="1">
      <c r="A310" s="99" t="s">
        <v>250</v>
      </c>
      <c r="B310" s="107"/>
      <c r="C310" s="108"/>
      <c r="D310" s="107"/>
      <c r="E310" s="102">
        <f t="shared" si="48"/>
        <v>0</v>
      </c>
      <c r="F310" s="107"/>
      <c r="G310" s="102">
        <f t="shared" si="49"/>
        <v>0</v>
      </c>
      <c r="H310" s="102">
        <f t="shared" si="50"/>
        <v>0</v>
      </c>
      <c r="I310" s="102">
        <f t="shared" si="51"/>
        <v>0</v>
      </c>
      <c r="J310" s="103">
        <f t="shared" si="52"/>
        <v>0</v>
      </c>
      <c r="K310" s="104">
        <f t="shared" si="53"/>
        <v>0.25</v>
      </c>
      <c r="L310" s="102">
        <f t="shared" si="54"/>
        <v>0</v>
      </c>
      <c r="M310" s="105"/>
      <c r="O310" s="115"/>
    </row>
    <row r="311" spans="1:15" ht="12.75" customHeight="1">
      <c r="A311" s="106" t="s">
        <v>386</v>
      </c>
      <c r="B311" s="107">
        <v>10</v>
      </c>
      <c r="C311" s="108" t="s">
        <v>110</v>
      </c>
      <c r="D311" s="107">
        <v>32.29</v>
      </c>
      <c r="E311" s="102">
        <f t="shared" si="48"/>
        <v>322.89999999999998</v>
      </c>
      <c r="F311" s="107">
        <v>56.71</v>
      </c>
      <c r="G311" s="102">
        <f t="shared" si="49"/>
        <v>567.1</v>
      </c>
      <c r="H311" s="102">
        <f t="shared" si="50"/>
        <v>89</v>
      </c>
      <c r="I311" s="102">
        <f t="shared" si="51"/>
        <v>890</v>
      </c>
      <c r="J311" s="103">
        <f t="shared" si="52"/>
        <v>222.5</v>
      </c>
      <c r="K311" s="104">
        <f t="shared" si="53"/>
        <v>0.25</v>
      </c>
      <c r="L311" s="102">
        <f t="shared" si="54"/>
        <v>1112.5</v>
      </c>
      <c r="M311" s="105"/>
      <c r="O311" s="115"/>
    </row>
    <row r="312" spans="1:15" ht="12.75" customHeight="1">
      <c r="A312" s="106" t="s">
        <v>251</v>
      </c>
      <c r="B312" s="107">
        <v>10</v>
      </c>
      <c r="C312" s="108" t="s">
        <v>110</v>
      </c>
      <c r="D312" s="107">
        <v>4.3099999999999996</v>
      </c>
      <c r="E312" s="102">
        <f t="shared" si="48"/>
        <v>43.099999999999994</v>
      </c>
      <c r="F312" s="107">
        <v>33.229999999999997</v>
      </c>
      <c r="G312" s="102">
        <f t="shared" si="49"/>
        <v>332.29999999999995</v>
      </c>
      <c r="H312" s="102">
        <f t="shared" si="50"/>
        <v>37.54</v>
      </c>
      <c r="I312" s="102">
        <f t="shared" si="51"/>
        <v>375.4</v>
      </c>
      <c r="J312" s="103">
        <f t="shared" si="52"/>
        <v>93.85</v>
      </c>
      <c r="K312" s="104">
        <f t="shared" si="53"/>
        <v>0.25</v>
      </c>
      <c r="L312" s="102">
        <f t="shared" si="54"/>
        <v>469.25</v>
      </c>
      <c r="M312" s="105"/>
      <c r="O312" s="115"/>
    </row>
    <row r="313" spans="1:15" ht="12.75" customHeight="1">
      <c r="A313" s="99" t="s">
        <v>387</v>
      </c>
      <c r="B313" s="100"/>
      <c r="C313" s="101"/>
      <c r="D313" s="100"/>
      <c r="E313" s="102">
        <f t="shared" si="48"/>
        <v>0</v>
      </c>
      <c r="F313" s="100"/>
      <c r="G313" s="102">
        <f t="shared" si="49"/>
        <v>0</v>
      </c>
      <c r="H313" s="102">
        <f t="shared" si="50"/>
        <v>0</v>
      </c>
      <c r="I313" s="102">
        <f t="shared" si="51"/>
        <v>0</v>
      </c>
      <c r="J313" s="103">
        <f t="shared" si="52"/>
        <v>0</v>
      </c>
      <c r="K313" s="104">
        <f t="shared" si="53"/>
        <v>0.25</v>
      </c>
      <c r="L313" s="102">
        <f t="shared" si="54"/>
        <v>0</v>
      </c>
      <c r="M313" s="105"/>
      <c r="O313" s="115"/>
    </row>
    <row r="314" spans="1:15" ht="12.75" customHeight="1">
      <c r="A314" s="106" t="s">
        <v>734</v>
      </c>
      <c r="B314" s="107">
        <v>2</v>
      </c>
      <c r="C314" s="108" t="s">
        <v>110</v>
      </c>
      <c r="D314" s="107">
        <v>23.5</v>
      </c>
      <c r="E314" s="102">
        <f t="shared" si="48"/>
        <v>47</v>
      </c>
      <c r="F314" s="107">
        <v>297.51</v>
      </c>
      <c r="G314" s="102">
        <f t="shared" si="49"/>
        <v>595.02</v>
      </c>
      <c r="H314" s="102">
        <f t="shared" si="50"/>
        <v>321.01</v>
      </c>
      <c r="I314" s="102">
        <f t="shared" si="51"/>
        <v>642.02</v>
      </c>
      <c r="J314" s="103">
        <f t="shared" si="52"/>
        <v>160.505</v>
      </c>
      <c r="K314" s="104">
        <f t="shared" si="53"/>
        <v>0.25</v>
      </c>
      <c r="L314" s="102">
        <f t="shared" si="54"/>
        <v>802.52499999999998</v>
      </c>
      <c r="M314" s="105"/>
      <c r="O314" s="115"/>
    </row>
    <row r="315" spans="1:15" ht="12.75" customHeight="1">
      <c r="A315" s="99" t="s">
        <v>252</v>
      </c>
      <c r="B315" s="107"/>
      <c r="C315" s="108"/>
      <c r="D315" s="107"/>
      <c r="E315" s="102">
        <f t="shared" si="48"/>
        <v>0</v>
      </c>
      <c r="F315" s="107"/>
      <c r="G315" s="102">
        <f t="shared" si="49"/>
        <v>0</v>
      </c>
      <c r="H315" s="102">
        <f t="shared" si="50"/>
        <v>0</v>
      </c>
      <c r="I315" s="102">
        <f t="shared" si="51"/>
        <v>0</v>
      </c>
      <c r="J315" s="103">
        <f t="shared" si="52"/>
        <v>0</v>
      </c>
      <c r="K315" s="104">
        <f t="shared" si="53"/>
        <v>0.25</v>
      </c>
      <c r="L315" s="102">
        <f t="shared" si="54"/>
        <v>0</v>
      </c>
      <c r="M315" s="105"/>
      <c r="O315" s="115"/>
    </row>
    <row r="316" spans="1:15" ht="12.75" customHeight="1">
      <c r="A316" s="106" t="s">
        <v>502</v>
      </c>
      <c r="B316" s="107">
        <v>2</v>
      </c>
      <c r="C316" s="108" t="s">
        <v>110</v>
      </c>
      <c r="D316" s="107">
        <v>60.26</v>
      </c>
      <c r="E316" s="102">
        <f t="shared" si="48"/>
        <v>120.52</v>
      </c>
      <c r="F316" s="107">
        <v>332.29</v>
      </c>
      <c r="G316" s="102">
        <f t="shared" si="49"/>
        <v>664.58</v>
      </c>
      <c r="H316" s="102">
        <f t="shared" si="50"/>
        <v>392.55</v>
      </c>
      <c r="I316" s="102">
        <f t="shared" si="51"/>
        <v>785.1</v>
      </c>
      <c r="J316" s="103">
        <f t="shared" si="52"/>
        <v>196.27500000000001</v>
      </c>
      <c r="K316" s="104">
        <f t="shared" si="53"/>
        <v>0.25</v>
      </c>
      <c r="L316" s="102">
        <f t="shared" si="54"/>
        <v>981.375</v>
      </c>
      <c r="M316" s="105"/>
      <c r="O316" s="115"/>
    </row>
    <row r="317" spans="1:15" ht="12.75" customHeight="1">
      <c r="A317" s="99" t="s">
        <v>253</v>
      </c>
      <c r="B317" s="107"/>
      <c r="C317" s="108"/>
      <c r="D317" s="107"/>
      <c r="E317" s="102">
        <f t="shared" si="48"/>
        <v>0</v>
      </c>
      <c r="F317" s="107"/>
      <c r="G317" s="102">
        <f t="shared" si="49"/>
        <v>0</v>
      </c>
      <c r="H317" s="102">
        <f t="shared" si="50"/>
        <v>0</v>
      </c>
      <c r="I317" s="102">
        <f t="shared" si="51"/>
        <v>0</v>
      </c>
      <c r="J317" s="103">
        <f t="shared" si="52"/>
        <v>0</v>
      </c>
      <c r="K317" s="104">
        <f t="shared" si="53"/>
        <v>0.25</v>
      </c>
      <c r="L317" s="102">
        <f t="shared" si="54"/>
        <v>0</v>
      </c>
      <c r="M317" s="105"/>
      <c r="O317" s="115"/>
    </row>
    <row r="318" spans="1:15" ht="12.75" customHeight="1">
      <c r="A318" s="99" t="s">
        <v>254</v>
      </c>
      <c r="B318" s="107"/>
      <c r="C318" s="108"/>
      <c r="D318" s="107"/>
      <c r="E318" s="102">
        <f t="shared" si="48"/>
        <v>0</v>
      </c>
      <c r="F318" s="107"/>
      <c r="G318" s="102">
        <f t="shared" si="49"/>
        <v>0</v>
      </c>
      <c r="H318" s="102">
        <f t="shared" si="50"/>
        <v>0</v>
      </c>
      <c r="I318" s="102">
        <f t="shared" si="51"/>
        <v>0</v>
      </c>
      <c r="J318" s="103">
        <f t="shared" si="52"/>
        <v>0</v>
      </c>
      <c r="K318" s="104">
        <f t="shared" si="53"/>
        <v>0.25</v>
      </c>
      <c r="L318" s="102">
        <f t="shared" si="54"/>
        <v>0</v>
      </c>
      <c r="M318" s="105"/>
      <c r="O318" s="115"/>
    </row>
    <row r="319" spans="1:15" ht="12.75" customHeight="1">
      <c r="A319" s="106" t="s">
        <v>388</v>
      </c>
      <c r="B319" s="107">
        <v>10</v>
      </c>
      <c r="C319" s="108" t="s">
        <v>110</v>
      </c>
      <c r="D319" s="107">
        <v>16.46</v>
      </c>
      <c r="E319" s="102">
        <f t="shared" si="48"/>
        <v>164.60000000000002</v>
      </c>
      <c r="F319" s="107">
        <v>195.07</v>
      </c>
      <c r="G319" s="102">
        <f t="shared" si="49"/>
        <v>1950.6999999999998</v>
      </c>
      <c r="H319" s="102">
        <f t="shared" si="50"/>
        <v>211.53</v>
      </c>
      <c r="I319" s="102">
        <f t="shared" si="51"/>
        <v>2115.2999999999997</v>
      </c>
      <c r="J319" s="103">
        <f t="shared" si="52"/>
        <v>528.82499999999993</v>
      </c>
      <c r="K319" s="104">
        <f t="shared" si="53"/>
        <v>0.25</v>
      </c>
      <c r="L319" s="102">
        <f t="shared" si="54"/>
        <v>2644.1249999999995</v>
      </c>
      <c r="M319" s="105"/>
      <c r="O319" s="115"/>
    </row>
    <row r="320" spans="1:15" ht="12.75" customHeight="1">
      <c r="A320" s="106" t="s">
        <v>503</v>
      </c>
      <c r="B320" s="107">
        <v>2</v>
      </c>
      <c r="C320" s="108" t="s">
        <v>110</v>
      </c>
      <c r="D320" s="107">
        <v>15.08</v>
      </c>
      <c r="E320" s="102">
        <f t="shared" si="48"/>
        <v>30.16</v>
      </c>
      <c r="F320" s="107">
        <v>373.35</v>
      </c>
      <c r="G320" s="102">
        <f t="shared" si="49"/>
        <v>746.7</v>
      </c>
      <c r="H320" s="102">
        <f t="shared" si="50"/>
        <v>388.43</v>
      </c>
      <c r="I320" s="102">
        <f t="shared" si="51"/>
        <v>776.86</v>
      </c>
      <c r="J320" s="103">
        <f t="shared" si="52"/>
        <v>194.215</v>
      </c>
      <c r="K320" s="104">
        <f t="shared" si="53"/>
        <v>0.25</v>
      </c>
      <c r="L320" s="102">
        <f t="shared" si="54"/>
        <v>971.07500000000005</v>
      </c>
      <c r="M320" s="105"/>
      <c r="O320" s="115"/>
    </row>
    <row r="321" spans="1:15" ht="12.75" customHeight="1">
      <c r="A321" s="99" t="s">
        <v>255</v>
      </c>
      <c r="B321" s="107"/>
      <c r="C321" s="108"/>
      <c r="D321" s="107"/>
      <c r="E321" s="102">
        <f t="shared" si="48"/>
        <v>0</v>
      </c>
      <c r="F321" s="107"/>
      <c r="G321" s="102">
        <f t="shared" si="49"/>
        <v>0</v>
      </c>
      <c r="H321" s="102">
        <f t="shared" si="50"/>
        <v>0</v>
      </c>
      <c r="I321" s="102">
        <f t="shared" si="51"/>
        <v>0</v>
      </c>
      <c r="J321" s="103">
        <f t="shared" si="52"/>
        <v>0</v>
      </c>
      <c r="K321" s="104">
        <f t="shared" si="53"/>
        <v>0.25</v>
      </c>
      <c r="L321" s="102">
        <f t="shared" si="54"/>
        <v>0</v>
      </c>
      <c r="M321" s="105"/>
      <c r="O321" s="115"/>
    </row>
    <row r="322" spans="1:15" ht="12.75" customHeight="1">
      <c r="A322" s="106" t="s">
        <v>360</v>
      </c>
      <c r="B322" s="107">
        <v>2</v>
      </c>
      <c r="C322" s="108" t="s">
        <v>110</v>
      </c>
      <c r="D322" s="107">
        <v>15.08</v>
      </c>
      <c r="E322" s="102">
        <f t="shared" si="48"/>
        <v>30.16</v>
      </c>
      <c r="F322" s="107">
        <v>234.22</v>
      </c>
      <c r="G322" s="102">
        <f t="shared" si="49"/>
        <v>468.44</v>
      </c>
      <c r="H322" s="102">
        <f t="shared" si="50"/>
        <v>249.3</v>
      </c>
      <c r="I322" s="102">
        <f t="shared" si="51"/>
        <v>498.6</v>
      </c>
      <c r="J322" s="103">
        <f t="shared" si="52"/>
        <v>124.65</v>
      </c>
      <c r="K322" s="104">
        <f t="shared" si="53"/>
        <v>0.25</v>
      </c>
      <c r="L322" s="102">
        <f t="shared" si="54"/>
        <v>623.25</v>
      </c>
      <c r="M322" s="105"/>
      <c r="O322" s="115"/>
    </row>
    <row r="323" spans="1:15" ht="12.75" customHeight="1">
      <c r="A323" s="99" t="s">
        <v>256</v>
      </c>
      <c r="B323" s="107"/>
      <c r="C323" s="108"/>
      <c r="D323" s="107"/>
      <c r="E323" s="102">
        <f t="shared" si="48"/>
        <v>0</v>
      </c>
      <c r="F323" s="107"/>
      <c r="G323" s="102">
        <f t="shared" si="49"/>
        <v>0</v>
      </c>
      <c r="H323" s="102">
        <f t="shared" si="50"/>
        <v>0</v>
      </c>
      <c r="I323" s="102">
        <f t="shared" si="51"/>
        <v>0</v>
      </c>
      <c r="J323" s="103">
        <f t="shared" si="52"/>
        <v>0</v>
      </c>
      <c r="K323" s="104">
        <f t="shared" si="53"/>
        <v>0.25</v>
      </c>
      <c r="L323" s="102">
        <f t="shared" si="54"/>
        <v>0</v>
      </c>
      <c r="M323" s="105"/>
      <c r="O323" s="115"/>
    </row>
    <row r="324" spans="1:15" s="89" customFormat="1" ht="12.75" customHeight="1">
      <c r="A324" s="118" t="s">
        <v>389</v>
      </c>
      <c r="B324" s="107">
        <v>6</v>
      </c>
      <c r="C324" s="108" t="s">
        <v>110</v>
      </c>
      <c r="D324" s="107">
        <v>11.76</v>
      </c>
      <c r="E324" s="102">
        <f t="shared" si="48"/>
        <v>70.56</v>
      </c>
      <c r="F324" s="107">
        <v>30.07</v>
      </c>
      <c r="G324" s="102">
        <f t="shared" si="49"/>
        <v>180.42000000000002</v>
      </c>
      <c r="H324" s="102">
        <f t="shared" si="50"/>
        <v>41.83</v>
      </c>
      <c r="I324" s="102">
        <f t="shared" si="51"/>
        <v>250.98000000000002</v>
      </c>
      <c r="J324" s="103">
        <f t="shared" si="52"/>
        <v>62.745000000000005</v>
      </c>
      <c r="K324" s="104">
        <f t="shared" si="53"/>
        <v>0.25</v>
      </c>
      <c r="L324" s="102">
        <f t="shared" si="54"/>
        <v>313.72500000000002</v>
      </c>
      <c r="M324" s="105"/>
      <c r="O324" s="117"/>
    </row>
    <row r="325" spans="1:15" ht="12.75" customHeight="1">
      <c r="A325" s="99" t="s">
        <v>257</v>
      </c>
      <c r="B325" s="100"/>
      <c r="C325" s="101"/>
      <c r="D325" s="100"/>
      <c r="E325" s="102">
        <f t="shared" si="48"/>
        <v>0</v>
      </c>
      <c r="F325" s="100"/>
      <c r="G325" s="102">
        <f t="shared" si="49"/>
        <v>0</v>
      </c>
      <c r="H325" s="102">
        <f t="shared" si="50"/>
        <v>0</v>
      </c>
      <c r="I325" s="102">
        <f t="shared" si="51"/>
        <v>0</v>
      </c>
      <c r="J325" s="103">
        <f t="shared" si="52"/>
        <v>0</v>
      </c>
      <c r="K325" s="104">
        <f t="shared" si="53"/>
        <v>0.25</v>
      </c>
      <c r="L325" s="102">
        <f t="shared" si="54"/>
        <v>0</v>
      </c>
      <c r="M325" s="105"/>
    </row>
    <row r="326" spans="1:15" ht="12.75" customHeight="1">
      <c r="A326" s="118" t="s">
        <v>504</v>
      </c>
      <c r="B326" s="107">
        <v>2</v>
      </c>
      <c r="C326" s="108" t="s">
        <v>110</v>
      </c>
      <c r="D326" s="107">
        <v>15.08</v>
      </c>
      <c r="E326" s="102">
        <f t="shared" si="48"/>
        <v>30.16</v>
      </c>
      <c r="F326" s="107">
        <v>102.92</v>
      </c>
      <c r="G326" s="102">
        <f t="shared" si="49"/>
        <v>205.84</v>
      </c>
      <c r="H326" s="102">
        <f t="shared" si="50"/>
        <v>118</v>
      </c>
      <c r="I326" s="102">
        <f t="shared" si="51"/>
        <v>236</v>
      </c>
      <c r="J326" s="103">
        <f t="shared" si="52"/>
        <v>59</v>
      </c>
      <c r="K326" s="104">
        <f t="shared" si="53"/>
        <v>0.25</v>
      </c>
      <c r="L326" s="102">
        <f t="shared" si="54"/>
        <v>295</v>
      </c>
      <c r="M326" s="105"/>
    </row>
    <row r="327" spans="1:15" ht="12.75" customHeight="1">
      <c r="A327" s="99" t="s">
        <v>258</v>
      </c>
      <c r="B327" s="100"/>
      <c r="C327" s="101"/>
      <c r="D327" s="100"/>
      <c r="E327" s="102">
        <f t="shared" si="48"/>
        <v>0</v>
      </c>
      <c r="F327" s="100"/>
      <c r="G327" s="102">
        <f t="shared" si="49"/>
        <v>0</v>
      </c>
      <c r="H327" s="102">
        <f t="shared" si="50"/>
        <v>0</v>
      </c>
      <c r="I327" s="102">
        <f t="shared" si="51"/>
        <v>0</v>
      </c>
      <c r="J327" s="103">
        <f t="shared" si="52"/>
        <v>0</v>
      </c>
      <c r="K327" s="104">
        <f t="shared" si="53"/>
        <v>0.25</v>
      </c>
      <c r="L327" s="102">
        <f t="shared" si="54"/>
        <v>0</v>
      </c>
      <c r="M327" s="105"/>
    </row>
    <row r="328" spans="1:15" ht="12.75" customHeight="1">
      <c r="A328" s="99" t="s">
        <v>259</v>
      </c>
      <c r="B328" s="107"/>
      <c r="C328" s="108"/>
      <c r="D328" s="107"/>
      <c r="E328" s="102">
        <f t="shared" si="48"/>
        <v>0</v>
      </c>
      <c r="F328" s="107"/>
      <c r="G328" s="102">
        <f t="shared" si="49"/>
        <v>0</v>
      </c>
      <c r="H328" s="102">
        <f t="shared" si="50"/>
        <v>0</v>
      </c>
      <c r="I328" s="102">
        <f t="shared" si="51"/>
        <v>0</v>
      </c>
      <c r="J328" s="103">
        <f t="shared" si="52"/>
        <v>0</v>
      </c>
      <c r="K328" s="104">
        <f t="shared" si="53"/>
        <v>0.25</v>
      </c>
      <c r="L328" s="102">
        <f t="shared" si="54"/>
        <v>0</v>
      </c>
      <c r="M328" s="105"/>
    </row>
    <row r="329" spans="1:15" ht="12.75" customHeight="1">
      <c r="A329" s="106" t="s">
        <v>390</v>
      </c>
      <c r="B329" s="107">
        <v>10</v>
      </c>
      <c r="C329" s="108" t="s">
        <v>110</v>
      </c>
      <c r="D329" s="107">
        <v>3.62</v>
      </c>
      <c r="E329" s="102">
        <f t="shared" si="48"/>
        <v>36.200000000000003</v>
      </c>
      <c r="F329" s="107">
        <v>52.47</v>
      </c>
      <c r="G329" s="102">
        <f t="shared" si="49"/>
        <v>524.70000000000005</v>
      </c>
      <c r="H329" s="102">
        <f t="shared" si="50"/>
        <v>56.089999999999996</v>
      </c>
      <c r="I329" s="102">
        <f t="shared" si="51"/>
        <v>560.90000000000009</v>
      </c>
      <c r="J329" s="103">
        <f t="shared" si="52"/>
        <v>140.22500000000002</v>
      </c>
      <c r="K329" s="104">
        <f t="shared" si="53"/>
        <v>0.25</v>
      </c>
      <c r="L329" s="102">
        <f t="shared" si="54"/>
        <v>701.12500000000011</v>
      </c>
      <c r="M329" s="105"/>
    </row>
    <row r="330" spans="1:15" ht="12.75" customHeight="1">
      <c r="A330" s="99" t="s">
        <v>260</v>
      </c>
      <c r="B330" s="100"/>
      <c r="C330" s="101"/>
      <c r="D330" s="100"/>
      <c r="E330" s="102">
        <f t="shared" si="48"/>
        <v>0</v>
      </c>
      <c r="F330" s="100"/>
      <c r="G330" s="102">
        <f t="shared" si="49"/>
        <v>0</v>
      </c>
      <c r="H330" s="102">
        <f t="shared" si="50"/>
        <v>0</v>
      </c>
      <c r="I330" s="102">
        <f t="shared" si="51"/>
        <v>0</v>
      </c>
      <c r="J330" s="103">
        <f t="shared" si="52"/>
        <v>0</v>
      </c>
      <c r="K330" s="104">
        <f t="shared" si="53"/>
        <v>0.25</v>
      </c>
      <c r="L330" s="102">
        <f t="shared" si="54"/>
        <v>0</v>
      </c>
      <c r="M330" s="105"/>
    </row>
    <row r="331" spans="1:15" ht="12.75" customHeight="1">
      <c r="A331" s="106" t="s">
        <v>391</v>
      </c>
      <c r="B331" s="107">
        <v>15</v>
      </c>
      <c r="C331" s="108" t="s">
        <v>110</v>
      </c>
      <c r="D331" s="107">
        <v>3.62</v>
      </c>
      <c r="E331" s="102">
        <f t="shared" si="48"/>
        <v>54.300000000000004</v>
      </c>
      <c r="F331" s="107">
        <v>65.55</v>
      </c>
      <c r="G331" s="102">
        <f t="shared" si="49"/>
        <v>983.25</v>
      </c>
      <c r="H331" s="102">
        <f t="shared" si="50"/>
        <v>69.17</v>
      </c>
      <c r="I331" s="102">
        <f t="shared" si="51"/>
        <v>1037.55</v>
      </c>
      <c r="J331" s="103">
        <f t="shared" si="52"/>
        <v>259.38749999999999</v>
      </c>
      <c r="K331" s="104">
        <f t="shared" si="53"/>
        <v>0.25</v>
      </c>
      <c r="L331" s="102">
        <f t="shared" si="54"/>
        <v>1296.9375</v>
      </c>
      <c r="M331" s="105"/>
    </row>
    <row r="332" spans="1:15" ht="12.75" customHeight="1">
      <c r="A332" s="99" t="s">
        <v>21</v>
      </c>
      <c r="B332" s="100"/>
      <c r="C332" s="101"/>
      <c r="D332" s="100"/>
      <c r="E332" s="102">
        <f t="shared" si="48"/>
        <v>0</v>
      </c>
      <c r="F332" s="100"/>
      <c r="G332" s="102">
        <f t="shared" si="49"/>
        <v>0</v>
      </c>
      <c r="H332" s="102">
        <f t="shared" si="50"/>
        <v>0</v>
      </c>
      <c r="I332" s="102">
        <f t="shared" si="51"/>
        <v>0</v>
      </c>
      <c r="J332" s="103">
        <f t="shared" si="52"/>
        <v>0</v>
      </c>
      <c r="K332" s="104">
        <f t="shared" si="53"/>
        <v>0.25</v>
      </c>
      <c r="L332" s="102">
        <f t="shared" si="54"/>
        <v>0</v>
      </c>
      <c r="M332" s="105"/>
    </row>
    <row r="333" spans="1:15" ht="12.75" customHeight="1">
      <c r="A333" s="106" t="s">
        <v>392</v>
      </c>
      <c r="B333" s="107">
        <v>10</v>
      </c>
      <c r="C333" s="108" t="s">
        <v>110</v>
      </c>
      <c r="D333" s="107">
        <v>3.62</v>
      </c>
      <c r="E333" s="102">
        <f t="shared" si="48"/>
        <v>36.200000000000003</v>
      </c>
      <c r="F333" s="107">
        <v>38.78</v>
      </c>
      <c r="G333" s="102">
        <f t="shared" si="49"/>
        <v>387.8</v>
      </c>
      <c r="H333" s="102">
        <f t="shared" si="50"/>
        <v>42.4</v>
      </c>
      <c r="I333" s="102">
        <f t="shared" si="51"/>
        <v>424</v>
      </c>
      <c r="J333" s="103">
        <f t="shared" si="52"/>
        <v>106</v>
      </c>
      <c r="K333" s="104">
        <f t="shared" si="53"/>
        <v>0.25</v>
      </c>
      <c r="L333" s="102">
        <f t="shared" si="54"/>
        <v>530</v>
      </c>
      <c r="M333" s="105"/>
    </row>
    <row r="334" spans="1:15" ht="12.75" customHeight="1">
      <c r="A334" s="99" t="s">
        <v>261</v>
      </c>
      <c r="B334" s="100"/>
      <c r="C334" s="101"/>
      <c r="D334" s="100"/>
      <c r="E334" s="102">
        <f t="shared" si="48"/>
        <v>0</v>
      </c>
      <c r="F334" s="100"/>
      <c r="G334" s="102">
        <f t="shared" si="49"/>
        <v>0</v>
      </c>
      <c r="H334" s="102">
        <f t="shared" si="50"/>
        <v>0</v>
      </c>
      <c r="I334" s="102">
        <f t="shared" si="51"/>
        <v>0</v>
      </c>
      <c r="J334" s="103">
        <f t="shared" si="52"/>
        <v>0</v>
      </c>
      <c r="K334" s="104">
        <f t="shared" si="53"/>
        <v>0.25</v>
      </c>
      <c r="L334" s="102">
        <f t="shared" si="54"/>
        <v>0</v>
      </c>
      <c r="M334" s="105"/>
    </row>
    <row r="335" spans="1:15" ht="12.75" customHeight="1">
      <c r="A335" s="106" t="s">
        <v>393</v>
      </c>
      <c r="B335" s="107">
        <v>5.98</v>
      </c>
      <c r="C335" s="108" t="s">
        <v>90</v>
      </c>
      <c r="D335" s="107">
        <v>27.12</v>
      </c>
      <c r="E335" s="102">
        <f t="shared" si="48"/>
        <v>162.17760000000001</v>
      </c>
      <c r="F335" s="107">
        <v>118.92</v>
      </c>
      <c r="G335" s="102">
        <f t="shared" si="49"/>
        <v>711.14160000000004</v>
      </c>
      <c r="H335" s="102">
        <f t="shared" si="50"/>
        <v>146.04</v>
      </c>
      <c r="I335" s="102">
        <f t="shared" si="51"/>
        <v>873.31920000000002</v>
      </c>
      <c r="J335" s="103">
        <f t="shared" si="52"/>
        <v>218.32980000000001</v>
      </c>
      <c r="K335" s="104">
        <f t="shared" si="53"/>
        <v>0.25</v>
      </c>
      <c r="L335" s="102">
        <f t="shared" si="54"/>
        <v>1091.6490000000001</v>
      </c>
      <c r="M335" s="105"/>
    </row>
    <row r="336" spans="1:15" ht="12.75" customHeight="1">
      <c r="A336" s="99" t="s">
        <v>262</v>
      </c>
      <c r="B336" s="107"/>
      <c r="C336" s="108"/>
      <c r="D336" s="107"/>
      <c r="E336" s="102">
        <f t="shared" si="48"/>
        <v>0</v>
      </c>
      <c r="F336" s="107"/>
      <c r="G336" s="102">
        <f t="shared" si="49"/>
        <v>0</v>
      </c>
      <c r="H336" s="102">
        <f t="shared" si="50"/>
        <v>0</v>
      </c>
      <c r="I336" s="102">
        <f t="shared" si="51"/>
        <v>0</v>
      </c>
      <c r="J336" s="103">
        <f t="shared" si="52"/>
        <v>0</v>
      </c>
      <c r="K336" s="104">
        <f t="shared" si="53"/>
        <v>0.25</v>
      </c>
      <c r="L336" s="102">
        <f t="shared" si="54"/>
        <v>0</v>
      </c>
      <c r="M336" s="105"/>
    </row>
    <row r="337" spans="1:13" ht="12.75" customHeight="1">
      <c r="A337" s="118" t="s">
        <v>727</v>
      </c>
      <c r="B337" s="107">
        <v>5.66</v>
      </c>
      <c r="C337" s="108" t="s">
        <v>90</v>
      </c>
      <c r="D337" s="107">
        <v>23.53</v>
      </c>
      <c r="E337" s="102">
        <f t="shared" si="48"/>
        <v>133.1798</v>
      </c>
      <c r="F337" s="107">
        <v>571.79</v>
      </c>
      <c r="G337" s="102">
        <f t="shared" si="49"/>
        <v>3236.3314</v>
      </c>
      <c r="H337" s="102">
        <f t="shared" si="50"/>
        <v>595.31999999999994</v>
      </c>
      <c r="I337" s="102">
        <f t="shared" si="51"/>
        <v>3369.5111999999999</v>
      </c>
      <c r="J337" s="103">
        <f t="shared" si="52"/>
        <v>842.37779999999998</v>
      </c>
      <c r="K337" s="104">
        <f t="shared" si="53"/>
        <v>0.25</v>
      </c>
      <c r="L337" s="102">
        <f t="shared" si="54"/>
        <v>4211.8890000000001</v>
      </c>
      <c r="M337" s="105"/>
    </row>
    <row r="338" spans="1:13" ht="12.75" customHeight="1">
      <c r="A338" s="99" t="s">
        <v>22</v>
      </c>
      <c r="B338" s="100"/>
      <c r="C338" s="101"/>
      <c r="D338" s="100"/>
      <c r="E338" s="102">
        <f t="shared" si="48"/>
        <v>0</v>
      </c>
      <c r="F338" s="100"/>
      <c r="G338" s="102">
        <f t="shared" si="49"/>
        <v>0</v>
      </c>
      <c r="H338" s="102">
        <f t="shared" si="50"/>
        <v>0</v>
      </c>
      <c r="I338" s="102">
        <f t="shared" si="51"/>
        <v>0</v>
      </c>
      <c r="J338" s="103">
        <f t="shared" si="52"/>
        <v>0</v>
      </c>
      <c r="K338" s="104">
        <f t="shared" si="53"/>
        <v>0.25</v>
      </c>
      <c r="L338" s="102">
        <f t="shared" si="54"/>
        <v>0</v>
      </c>
      <c r="M338" s="105"/>
    </row>
    <row r="339" spans="1:13" ht="12.75" customHeight="1">
      <c r="A339" s="106" t="s">
        <v>505</v>
      </c>
      <c r="B339" s="107">
        <v>1.21</v>
      </c>
      <c r="C339" s="108" t="s">
        <v>90</v>
      </c>
      <c r="D339" s="107">
        <v>23.53</v>
      </c>
      <c r="E339" s="102">
        <f t="shared" si="48"/>
        <v>28.471299999999999</v>
      </c>
      <c r="F339" s="107">
        <v>571.79</v>
      </c>
      <c r="G339" s="102">
        <f t="shared" si="49"/>
        <v>691.8658999999999</v>
      </c>
      <c r="H339" s="102">
        <f t="shared" si="50"/>
        <v>595.31999999999994</v>
      </c>
      <c r="I339" s="102">
        <f t="shared" si="51"/>
        <v>720.33719999999994</v>
      </c>
      <c r="J339" s="103">
        <f t="shared" si="52"/>
        <v>180.08429999999998</v>
      </c>
      <c r="K339" s="104">
        <f t="shared" si="53"/>
        <v>0.25</v>
      </c>
      <c r="L339" s="102">
        <f t="shared" si="54"/>
        <v>900.42149999999992</v>
      </c>
      <c r="M339" s="105"/>
    </row>
    <row r="340" spans="1:13" ht="12.75" customHeight="1">
      <c r="A340" s="99" t="s">
        <v>23</v>
      </c>
      <c r="B340" s="100"/>
      <c r="C340" s="101"/>
      <c r="D340" s="100"/>
      <c r="E340" s="102">
        <f t="shared" si="48"/>
        <v>0</v>
      </c>
      <c r="F340" s="100"/>
      <c r="G340" s="102">
        <f t="shared" si="49"/>
        <v>0</v>
      </c>
      <c r="H340" s="102">
        <f t="shared" si="50"/>
        <v>0</v>
      </c>
      <c r="I340" s="102">
        <f t="shared" si="51"/>
        <v>0</v>
      </c>
      <c r="J340" s="103">
        <f t="shared" si="52"/>
        <v>0</v>
      </c>
      <c r="K340" s="104">
        <f t="shared" si="53"/>
        <v>0.25</v>
      </c>
      <c r="L340" s="102">
        <f t="shared" si="54"/>
        <v>0</v>
      </c>
      <c r="M340" s="105"/>
    </row>
    <row r="341" spans="1:13" ht="12.75" customHeight="1">
      <c r="A341" s="106" t="s">
        <v>506</v>
      </c>
      <c r="B341" s="107">
        <v>2</v>
      </c>
      <c r="C341" s="108" t="s">
        <v>110</v>
      </c>
      <c r="D341" s="107">
        <v>15.08</v>
      </c>
      <c r="E341" s="102">
        <f t="shared" si="48"/>
        <v>30.16</v>
      </c>
      <c r="F341" s="107">
        <v>106.96</v>
      </c>
      <c r="G341" s="102">
        <f t="shared" si="49"/>
        <v>213.92</v>
      </c>
      <c r="H341" s="102">
        <f t="shared" si="50"/>
        <v>122.03999999999999</v>
      </c>
      <c r="I341" s="102">
        <f t="shared" si="51"/>
        <v>244.07999999999998</v>
      </c>
      <c r="J341" s="103">
        <f t="shared" si="52"/>
        <v>61.019999999999996</v>
      </c>
      <c r="K341" s="104">
        <f t="shared" si="53"/>
        <v>0.25</v>
      </c>
      <c r="L341" s="102">
        <f t="shared" si="54"/>
        <v>305.09999999999997</v>
      </c>
      <c r="M341" s="105"/>
    </row>
    <row r="342" spans="1:13" ht="12.75" customHeight="1">
      <c r="A342" s="106" t="s">
        <v>507</v>
      </c>
      <c r="B342" s="107">
        <v>2</v>
      </c>
      <c r="C342" s="108" t="s">
        <v>110</v>
      </c>
      <c r="D342" s="107">
        <v>15.08</v>
      </c>
      <c r="E342" s="102">
        <f t="shared" si="48"/>
        <v>30.16</v>
      </c>
      <c r="F342" s="107">
        <v>161.5</v>
      </c>
      <c r="G342" s="102">
        <f t="shared" si="49"/>
        <v>323</v>
      </c>
      <c r="H342" s="102">
        <f t="shared" si="50"/>
        <v>176.58</v>
      </c>
      <c r="I342" s="102">
        <f t="shared" si="51"/>
        <v>353.16</v>
      </c>
      <c r="J342" s="103">
        <f t="shared" si="52"/>
        <v>88.29</v>
      </c>
      <c r="K342" s="104">
        <f t="shared" si="53"/>
        <v>0.25</v>
      </c>
      <c r="L342" s="102">
        <f t="shared" si="54"/>
        <v>441.45000000000005</v>
      </c>
      <c r="M342" s="105"/>
    </row>
    <row r="343" spans="1:13" ht="12.75" customHeight="1">
      <c r="A343" s="106" t="s">
        <v>508</v>
      </c>
      <c r="B343" s="107">
        <v>4</v>
      </c>
      <c r="C343" s="108" t="s">
        <v>110</v>
      </c>
      <c r="D343" s="107">
        <v>15.08</v>
      </c>
      <c r="E343" s="102">
        <f t="shared" si="48"/>
        <v>60.32</v>
      </c>
      <c r="F343" s="107">
        <v>169.58</v>
      </c>
      <c r="G343" s="102">
        <f t="shared" si="49"/>
        <v>678.32</v>
      </c>
      <c r="H343" s="102">
        <f t="shared" si="50"/>
        <v>184.66000000000003</v>
      </c>
      <c r="I343" s="102">
        <f t="shared" si="51"/>
        <v>738.6400000000001</v>
      </c>
      <c r="J343" s="103">
        <f t="shared" si="52"/>
        <v>184.66000000000003</v>
      </c>
      <c r="K343" s="104">
        <f t="shared" si="53"/>
        <v>0.25</v>
      </c>
      <c r="L343" s="102">
        <f t="shared" si="54"/>
        <v>923.30000000000018</v>
      </c>
      <c r="M343" s="105"/>
    </row>
    <row r="344" spans="1:13" ht="12.75" customHeight="1">
      <c r="A344" s="106" t="s">
        <v>509</v>
      </c>
      <c r="B344" s="107">
        <v>2</v>
      </c>
      <c r="C344" s="108" t="s">
        <v>110</v>
      </c>
      <c r="D344" s="107">
        <v>15.08</v>
      </c>
      <c r="E344" s="102">
        <f t="shared" si="48"/>
        <v>30.16</v>
      </c>
      <c r="F344" s="107">
        <v>199.98</v>
      </c>
      <c r="G344" s="102">
        <f t="shared" si="49"/>
        <v>399.96</v>
      </c>
      <c r="H344" s="102">
        <f t="shared" si="50"/>
        <v>215.06</v>
      </c>
      <c r="I344" s="102">
        <f t="shared" si="51"/>
        <v>430.12</v>
      </c>
      <c r="J344" s="103">
        <f t="shared" si="52"/>
        <v>107.53</v>
      </c>
      <c r="K344" s="104">
        <f t="shared" si="53"/>
        <v>0.25</v>
      </c>
      <c r="L344" s="102">
        <f t="shared" si="54"/>
        <v>537.65</v>
      </c>
      <c r="M344" s="105"/>
    </row>
    <row r="345" spans="1:13" ht="12.75" customHeight="1">
      <c r="A345" s="106" t="s">
        <v>510</v>
      </c>
      <c r="B345" s="107">
        <v>2</v>
      </c>
      <c r="C345" s="108" t="s">
        <v>145</v>
      </c>
      <c r="D345" s="107">
        <v>19.14</v>
      </c>
      <c r="E345" s="102">
        <f t="shared" si="48"/>
        <v>38.28</v>
      </c>
      <c r="F345" s="107">
        <v>70.22</v>
      </c>
      <c r="G345" s="102">
        <f t="shared" si="49"/>
        <v>140.44</v>
      </c>
      <c r="H345" s="102">
        <f t="shared" si="50"/>
        <v>89.36</v>
      </c>
      <c r="I345" s="102">
        <f t="shared" si="51"/>
        <v>178.72</v>
      </c>
      <c r="J345" s="103">
        <f t="shared" si="52"/>
        <v>44.68</v>
      </c>
      <c r="K345" s="104">
        <f t="shared" si="53"/>
        <v>0.25</v>
      </c>
      <c r="L345" s="102">
        <f t="shared" si="54"/>
        <v>223.4</v>
      </c>
      <c r="M345" s="105"/>
    </row>
    <row r="346" spans="1:13" ht="12.75" customHeight="1">
      <c r="A346" s="99" t="s">
        <v>263</v>
      </c>
      <c r="B346" s="107"/>
      <c r="C346" s="108"/>
      <c r="D346" s="107"/>
      <c r="E346" s="102">
        <f t="shared" si="48"/>
        <v>0</v>
      </c>
      <c r="F346" s="107"/>
      <c r="G346" s="102">
        <f t="shared" si="49"/>
        <v>0</v>
      </c>
      <c r="H346" s="102">
        <f t="shared" si="50"/>
        <v>0</v>
      </c>
      <c r="I346" s="102">
        <f t="shared" si="51"/>
        <v>0</v>
      </c>
      <c r="J346" s="103">
        <f t="shared" si="52"/>
        <v>0</v>
      </c>
      <c r="K346" s="104">
        <f t="shared" si="53"/>
        <v>0.25</v>
      </c>
      <c r="L346" s="102">
        <f t="shared" si="54"/>
        <v>0</v>
      </c>
      <c r="M346" s="105"/>
    </row>
    <row r="347" spans="1:13" ht="12.75" customHeight="1">
      <c r="A347" s="106" t="s">
        <v>511</v>
      </c>
      <c r="B347" s="107">
        <v>2</v>
      </c>
      <c r="C347" s="108" t="s">
        <v>110</v>
      </c>
      <c r="D347" s="107">
        <v>38.729999999999997</v>
      </c>
      <c r="E347" s="102">
        <f t="shared" si="48"/>
        <v>77.459999999999994</v>
      </c>
      <c r="F347" s="107">
        <v>336.84</v>
      </c>
      <c r="G347" s="102">
        <f t="shared" si="49"/>
        <v>673.68</v>
      </c>
      <c r="H347" s="102">
        <f t="shared" si="50"/>
        <v>375.57</v>
      </c>
      <c r="I347" s="102">
        <f t="shared" si="51"/>
        <v>751.14</v>
      </c>
      <c r="J347" s="103">
        <f t="shared" si="52"/>
        <v>187.785</v>
      </c>
      <c r="K347" s="104">
        <f t="shared" si="53"/>
        <v>0.25</v>
      </c>
      <c r="L347" s="102">
        <f t="shared" si="54"/>
        <v>938.92499999999995</v>
      </c>
      <c r="M347" s="105"/>
    </row>
    <row r="348" spans="1:13" ht="12.75" customHeight="1">
      <c r="A348" s="99" t="s">
        <v>264</v>
      </c>
      <c r="B348" s="107"/>
      <c r="C348" s="108"/>
      <c r="D348" s="107"/>
      <c r="E348" s="102">
        <f t="shared" si="48"/>
        <v>0</v>
      </c>
      <c r="F348" s="107"/>
      <c r="G348" s="102">
        <f t="shared" si="49"/>
        <v>0</v>
      </c>
      <c r="H348" s="102">
        <f t="shared" si="50"/>
        <v>0</v>
      </c>
      <c r="I348" s="102">
        <f t="shared" si="51"/>
        <v>0</v>
      </c>
      <c r="J348" s="103">
        <f t="shared" si="52"/>
        <v>0</v>
      </c>
      <c r="K348" s="104">
        <f t="shared" si="53"/>
        <v>0.25</v>
      </c>
      <c r="L348" s="102">
        <f t="shared" si="54"/>
        <v>0</v>
      </c>
      <c r="M348" s="105"/>
    </row>
    <row r="349" spans="1:13" ht="12.75" customHeight="1">
      <c r="A349" s="106" t="s">
        <v>512</v>
      </c>
      <c r="B349" s="107">
        <v>1</v>
      </c>
      <c r="C349" s="108" t="s">
        <v>110</v>
      </c>
      <c r="D349" s="107">
        <v>16.14</v>
      </c>
      <c r="E349" s="102">
        <f t="shared" si="48"/>
        <v>16.14</v>
      </c>
      <c r="F349" s="107">
        <v>331.28</v>
      </c>
      <c r="G349" s="102">
        <f t="shared" si="49"/>
        <v>331.28</v>
      </c>
      <c r="H349" s="102">
        <f t="shared" si="50"/>
        <v>347.41999999999996</v>
      </c>
      <c r="I349" s="102">
        <f t="shared" si="51"/>
        <v>347.41999999999996</v>
      </c>
      <c r="J349" s="103">
        <f t="shared" si="52"/>
        <v>86.85499999999999</v>
      </c>
      <c r="K349" s="104">
        <f t="shared" si="53"/>
        <v>0.25</v>
      </c>
      <c r="L349" s="102">
        <f t="shared" si="54"/>
        <v>434.27499999999998</v>
      </c>
      <c r="M349" s="105"/>
    </row>
    <row r="350" spans="1:13" ht="12.75" customHeight="1">
      <c r="A350" s="106" t="s">
        <v>513</v>
      </c>
      <c r="B350" s="107">
        <v>1</v>
      </c>
      <c r="C350" s="108" t="s">
        <v>110</v>
      </c>
      <c r="D350" s="107">
        <v>14.09</v>
      </c>
      <c r="E350" s="102">
        <f t="shared" si="48"/>
        <v>14.09</v>
      </c>
      <c r="F350" s="107">
        <v>34.24</v>
      </c>
      <c r="G350" s="102">
        <f t="shared" si="49"/>
        <v>34.24</v>
      </c>
      <c r="H350" s="102">
        <f t="shared" si="50"/>
        <v>48.33</v>
      </c>
      <c r="I350" s="102">
        <f t="shared" si="51"/>
        <v>48.33</v>
      </c>
      <c r="J350" s="103">
        <f t="shared" si="52"/>
        <v>12.0825</v>
      </c>
      <c r="K350" s="104">
        <f t="shared" si="53"/>
        <v>0.25</v>
      </c>
      <c r="L350" s="102">
        <f t="shared" si="54"/>
        <v>60.412499999999994</v>
      </c>
      <c r="M350" s="105"/>
    </row>
    <row r="351" spans="1:13" ht="12.75" customHeight="1">
      <c r="A351" s="99" t="s">
        <v>265</v>
      </c>
      <c r="B351" s="100"/>
      <c r="C351" s="101"/>
      <c r="D351" s="100"/>
      <c r="E351" s="102">
        <f t="shared" si="48"/>
        <v>0</v>
      </c>
      <c r="F351" s="100"/>
      <c r="G351" s="102">
        <f t="shared" si="49"/>
        <v>0</v>
      </c>
      <c r="H351" s="102">
        <f t="shared" si="50"/>
        <v>0</v>
      </c>
      <c r="I351" s="102">
        <f t="shared" si="51"/>
        <v>0</v>
      </c>
      <c r="J351" s="103">
        <f t="shared" si="52"/>
        <v>0</v>
      </c>
      <c r="K351" s="104">
        <f t="shared" si="53"/>
        <v>0.25</v>
      </c>
      <c r="L351" s="102">
        <f t="shared" si="54"/>
        <v>0</v>
      </c>
      <c r="M351" s="105"/>
    </row>
    <row r="352" spans="1:13" ht="12.75" customHeight="1">
      <c r="A352" s="99" t="s">
        <v>266</v>
      </c>
      <c r="B352" s="107"/>
      <c r="C352" s="108"/>
      <c r="D352" s="107"/>
      <c r="E352" s="102">
        <f t="shared" ref="E352:E391" si="55">D352*B352</f>
        <v>0</v>
      </c>
      <c r="F352" s="107"/>
      <c r="G352" s="102">
        <f t="shared" ref="G352:G400" si="56">F352*B352</f>
        <v>0</v>
      </c>
      <c r="H352" s="102">
        <f t="shared" ref="H352:H400" si="57">+D352+F352</f>
        <v>0</v>
      </c>
      <c r="I352" s="102">
        <f t="shared" ref="I352:I400" si="58">E352+G352</f>
        <v>0</v>
      </c>
      <c r="J352" s="103">
        <f t="shared" ref="J352:J400" si="59">K352*I352</f>
        <v>0</v>
      </c>
      <c r="K352" s="104">
        <f t="shared" ref="K352:K400" si="60">$K$12</f>
        <v>0.25</v>
      </c>
      <c r="L352" s="102">
        <f t="shared" ref="L352:L400" si="61">I352+J352</f>
        <v>0</v>
      </c>
      <c r="M352" s="105"/>
    </row>
    <row r="353" spans="1:13" ht="12.75" customHeight="1">
      <c r="A353" s="106" t="s">
        <v>514</v>
      </c>
      <c r="B353" s="107">
        <v>20.100000000000001</v>
      </c>
      <c r="C353" s="108" t="s">
        <v>106</v>
      </c>
      <c r="D353" s="107">
        <v>8.23</v>
      </c>
      <c r="E353" s="102">
        <f t="shared" si="55"/>
        <v>165.42300000000003</v>
      </c>
      <c r="F353" s="107">
        <v>3.44</v>
      </c>
      <c r="G353" s="102">
        <f t="shared" si="56"/>
        <v>69.144000000000005</v>
      </c>
      <c r="H353" s="102">
        <f t="shared" si="57"/>
        <v>11.67</v>
      </c>
      <c r="I353" s="102">
        <f t="shared" si="58"/>
        <v>234.56700000000004</v>
      </c>
      <c r="J353" s="103">
        <f t="shared" si="59"/>
        <v>58.641750000000009</v>
      </c>
      <c r="K353" s="104">
        <f t="shared" si="60"/>
        <v>0.25</v>
      </c>
      <c r="L353" s="102">
        <f t="shared" si="61"/>
        <v>293.20875000000007</v>
      </c>
      <c r="M353" s="105"/>
    </row>
    <row r="354" spans="1:13" ht="12.75" customHeight="1">
      <c r="A354" s="118" t="s">
        <v>515</v>
      </c>
      <c r="B354" s="107">
        <v>21.1</v>
      </c>
      <c r="C354" s="108" t="s">
        <v>106</v>
      </c>
      <c r="D354" s="107">
        <v>7.06</v>
      </c>
      <c r="E354" s="102">
        <f t="shared" si="55"/>
        <v>148.96600000000001</v>
      </c>
      <c r="F354" s="107">
        <v>6.25</v>
      </c>
      <c r="G354" s="102">
        <f t="shared" si="56"/>
        <v>131.875</v>
      </c>
      <c r="H354" s="102">
        <f t="shared" si="57"/>
        <v>13.309999999999999</v>
      </c>
      <c r="I354" s="102">
        <f t="shared" si="58"/>
        <v>280.84100000000001</v>
      </c>
      <c r="J354" s="103">
        <f t="shared" si="59"/>
        <v>70.210250000000002</v>
      </c>
      <c r="K354" s="104">
        <f t="shared" si="60"/>
        <v>0.25</v>
      </c>
      <c r="L354" s="102">
        <f t="shared" si="61"/>
        <v>351.05124999999998</v>
      </c>
      <c r="M354" s="105"/>
    </row>
    <row r="355" spans="1:13" ht="12.75" customHeight="1">
      <c r="A355" s="106" t="s">
        <v>267</v>
      </c>
      <c r="B355" s="107">
        <v>39.1</v>
      </c>
      <c r="C355" s="108" t="s">
        <v>106</v>
      </c>
      <c r="D355" s="107">
        <v>9.41</v>
      </c>
      <c r="E355" s="102">
        <f t="shared" si="55"/>
        <v>367.93100000000004</v>
      </c>
      <c r="F355" s="107">
        <v>8.0500000000000007</v>
      </c>
      <c r="G355" s="102">
        <f t="shared" si="56"/>
        <v>314.75500000000005</v>
      </c>
      <c r="H355" s="102">
        <f t="shared" si="57"/>
        <v>17.46</v>
      </c>
      <c r="I355" s="102">
        <f t="shared" si="58"/>
        <v>682.68600000000015</v>
      </c>
      <c r="J355" s="103">
        <f t="shared" si="59"/>
        <v>170.67150000000004</v>
      </c>
      <c r="K355" s="104">
        <f t="shared" si="60"/>
        <v>0.25</v>
      </c>
      <c r="L355" s="102">
        <f t="shared" si="61"/>
        <v>853.35750000000019</v>
      </c>
      <c r="M355" s="105"/>
    </row>
    <row r="356" spans="1:13" ht="12.75" customHeight="1">
      <c r="A356" s="106" t="s">
        <v>516</v>
      </c>
      <c r="B356" s="107">
        <v>31.9</v>
      </c>
      <c r="C356" s="108" t="s">
        <v>106</v>
      </c>
      <c r="D356" s="107">
        <v>11.76</v>
      </c>
      <c r="E356" s="102">
        <f t="shared" si="55"/>
        <v>375.14399999999995</v>
      </c>
      <c r="F356" s="107">
        <v>9.86</v>
      </c>
      <c r="G356" s="102">
        <f t="shared" si="56"/>
        <v>314.53399999999999</v>
      </c>
      <c r="H356" s="102">
        <f t="shared" si="57"/>
        <v>21.619999999999997</v>
      </c>
      <c r="I356" s="102">
        <f t="shared" si="58"/>
        <v>689.67799999999988</v>
      </c>
      <c r="J356" s="103">
        <f t="shared" si="59"/>
        <v>172.41949999999997</v>
      </c>
      <c r="K356" s="104">
        <f t="shared" si="60"/>
        <v>0.25</v>
      </c>
      <c r="L356" s="102">
        <f t="shared" si="61"/>
        <v>862.09749999999985</v>
      </c>
      <c r="M356" s="105"/>
    </row>
    <row r="357" spans="1:13" ht="12.75" customHeight="1">
      <c r="A357" s="106" t="s">
        <v>397</v>
      </c>
      <c r="B357" s="107">
        <v>38</v>
      </c>
      <c r="C357" s="108" t="s">
        <v>110</v>
      </c>
      <c r="D357" s="107">
        <v>7.53</v>
      </c>
      <c r="E357" s="102">
        <f t="shared" si="55"/>
        <v>286.14</v>
      </c>
      <c r="F357" s="107">
        <v>1.49</v>
      </c>
      <c r="G357" s="102">
        <f t="shared" si="56"/>
        <v>56.62</v>
      </c>
      <c r="H357" s="102">
        <f t="shared" si="57"/>
        <v>9.02</v>
      </c>
      <c r="I357" s="102">
        <f t="shared" si="58"/>
        <v>342.76</v>
      </c>
      <c r="J357" s="103">
        <f t="shared" si="59"/>
        <v>85.69</v>
      </c>
      <c r="K357" s="104">
        <f t="shared" si="60"/>
        <v>0.25</v>
      </c>
      <c r="L357" s="102">
        <f t="shared" si="61"/>
        <v>428.45</v>
      </c>
      <c r="M357" s="105"/>
    </row>
    <row r="358" spans="1:13" ht="12.75" customHeight="1">
      <c r="A358" s="106" t="s">
        <v>517</v>
      </c>
      <c r="B358" s="107">
        <v>9</v>
      </c>
      <c r="C358" s="108" t="s">
        <v>110</v>
      </c>
      <c r="D358" s="107">
        <v>8.61</v>
      </c>
      <c r="E358" s="102">
        <f t="shared" si="55"/>
        <v>77.489999999999995</v>
      </c>
      <c r="F358" s="107">
        <v>5.09</v>
      </c>
      <c r="G358" s="102">
        <f t="shared" si="56"/>
        <v>45.81</v>
      </c>
      <c r="H358" s="102">
        <f t="shared" si="57"/>
        <v>13.7</v>
      </c>
      <c r="I358" s="102">
        <f t="shared" si="58"/>
        <v>123.3</v>
      </c>
      <c r="J358" s="103">
        <f t="shared" si="59"/>
        <v>30.824999999999999</v>
      </c>
      <c r="K358" s="104">
        <f t="shared" si="60"/>
        <v>0.25</v>
      </c>
      <c r="L358" s="102">
        <f t="shared" si="61"/>
        <v>154.125</v>
      </c>
      <c r="M358" s="105"/>
    </row>
    <row r="359" spans="1:13" ht="12.75" customHeight="1">
      <c r="A359" s="106" t="s">
        <v>518</v>
      </c>
      <c r="B359" s="107">
        <v>9</v>
      </c>
      <c r="C359" s="108" t="s">
        <v>110</v>
      </c>
      <c r="D359" s="107">
        <v>7.53</v>
      </c>
      <c r="E359" s="102">
        <f t="shared" si="55"/>
        <v>67.77</v>
      </c>
      <c r="F359" s="107">
        <v>1.49</v>
      </c>
      <c r="G359" s="102">
        <f t="shared" si="56"/>
        <v>13.41</v>
      </c>
      <c r="H359" s="102">
        <f t="shared" si="57"/>
        <v>9.02</v>
      </c>
      <c r="I359" s="102">
        <f t="shared" si="58"/>
        <v>81.179999999999993</v>
      </c>
      <c r="J359" s="103">
        <f t="shared" si="59"/>
        <v>20.294999999999998</v>
      </c>
      <c r="K359" s="104">
        <f t="shared" si="60"/>
        <v>0.25</v>
      </c>
      <c r="L359" s="102">
        <f t="shared" si="61"/>
        <v>101.47499999999999</v>
      </c>
      <c r="M359" s="105"/>
    </row>
    <row r="360" spans="1:13" ht="12.75" customHeight="1">
      <c r="A360" s="106" t="s">
        <v>519</v>
      </c>
      <c r="B360" s="107">
        <v>13</v>
      </c>
      <c r="C360" s="108" t="s">
        <v>110</v>
      </c>
      <c r="D360" s="107">
        <v>6.44</v>
      </c>
      <c r="E360" s="102">
        <f t="shared" si="55"/>
        <v>83.72</v>
      </c>
      <c r="F360" s="107">
        <v>2.84</v>
      </c>
      <c r="G360" s="102">
        <f t="shared" si="56"/>
        <v>36.92</v>
      </c>
      <c r="H360" s="102">
        <f t="shared" si="57"/>
        <v>9.2800000000000011</v>
      </c>
      <c r="I360" s="102">
        <f t="shared" si="58"/>
        <v>120.64</v>
      </c>
      <c r="J360" s="103">
        <f t="shared" si="59"/>
        <v>30.16</v>
      </c>
      <c r="K360" s="104">
        <f t="shared" si="60"/>
        <v>0.25</v>
      </c>
      <c r="L360" s="102">
        <f t="shared" si="61"/>
        <v>150.80000000000001</v>
      </c>
      <c r="M360" s="105"/>
    </row>
    <row r="361" spans="1:13" ht="12.75" customHeight="1">
      <c r="A361" s="106" t="s">
        <v>520</v>
      </c>
      <c r="B361" s="107">
        <v>3</v>
      </c>
      <c r="C361" s="108" t="s">
        <v>110</v>
      </c>
      <c r="D361" s="107">
        <v>8.61</v>
      </c>
      <c r="E361" s="102">
        <f t="shared" si="55"/>
        <v>25.83</v>
      </c>
      <c r="F361" s="107">
        <v>6.05</v>
      </c>
      <c r="G361" s="102">
        <f t="shared" si="56"/>
        <v>18.149999999999999</v>
      </c>
      <c r="H361" s="102">
        <f t="shared" si="57"/>
        <v>14.66</v>
      </c>
      <c r="I361" s="102">
        <f t="shared" si="58"/>
        <v>43.98</v>
      </c>
      <c r="J361" s="103">
        <f t="shared" si="59"/>
        <v>10.994999999999999</v>
      </c>
      <c r="K361" s="104">
        <f t="shared" si="60"/>
        <v>0.25</v>
      </c>
      <c r="L361" s="102">
        <f t="shared" si="61"/>
        <v>54.974999999999994</v>
      </c>
      <c r="M361" s="105"/>
    </row>
    <row r="362" spans="1:13" ht="12.75" customHeight="1">
      <c r="A362" s="106" t="s">
        <v>521</v>
      </c>
      <c r="B362" s="107">
        <v>7</v>
      </c>
      <c r="C362" s="108" t="s">
        <v>110</v>
      </c>
      <c r="D362" s="107">
        <v>10.77</v>
      </c>
      <c r="E362" s="102">
        <f t="shared" si="55"/>
        <v>75.39</v>
      </c>
      <c r="F362" s="107">
        <v>7.33</v>
      </c>
      <c r="G362" s="102">
        <f t="shared" si="56"/>
        <v>51.31</v>
      </c>
      <c r="H362" s="102">
        <f t="shared" si="57"/>
        <v>18.100000000000001</v>
      </c>
      <c r="I362" s="102">
        <f t="shared" si="58"/>
        <v>126.7</v>
      </c>
      <c r="J362" s="103">
        <f t="shared" si="59"/>
        <v>31.675000000000001</v>
      </c>
      <c r="K362" s="104">
        <f t="shared" si="60"/>
        <v>0.25</v>
      </c>
      <c r="L362" s="102">
        <f t="shared" si="61"/>
        <v>158.375</v>
      </c>
      <c r="M362" s="105"/>
    </row>
    <row r="363" spans="1:13" ht="12.75" customHeight="1">
      <c r="A363" s="106" t="s">
        <v>522</v>
      </c>
      <c r="B363" s="107">
        <v>15</v>
      </c>
      <c r="C363" s="108" t="s">
        <v>110</v>
      </c>
      <c r="D363" s="107">
        <v>11.76</v>
      </c>
      <c r="E363" s="102">
        <f t="shared" si="55"/>
        <v>176.4</v>
      </c>
      <c r="F363" s="107">
        <v>14.6</v>
      </c>
      <c r="G363" s="102">
        <f t="shared" si="56"/>
        <v>219</v>
      </c>
      <c r="H363" s="102">
        <f t="shared" si="57"/>
        <v>26.36</v>
      </c>
      <c r="I363" s="102">
        <f t="shared" si="58"/>
        <v>395.4</v>
      </c>
      <c r="J363" s="103">
        <f t="shared" si="59"/>
        <v>98.85</v>
      </c>
      <c r="K363" s="104">
        <f t="shared" si="60"/>
        <v>0.25</v>
      </c>
      <c r="L363" s="102">
        <f t="shared" si="61"/>
        <v>494.25</v>
      </c>
      <c r="M363" s="105"/>
    </row>
    <row r="364" spans="1:13" ht="12.75" customHeight="1">
      <c r="A364" s="106" t="s">
        <v>523</v>
      </c>
      <c r="B364" s="107">
        <v>8</v>
      </c>
      <c r="C364" s="108" t="s">
        <v>110</v>
      </c>
      <c r="D364" s="107">
        <v>10.56</v>
      </c>
      <c r="E364" s="102">
        <f t="shared" si="55"/>
        <v>84.48</v>
      </c>
      <c r="F364" s="107">
        <v>11.42</v>
      </c>
      <c r="G364" s="102">
        <f t="shared" si="56"/>
        <v>91.36</v>
      </c>
      <c r="H364" s="102">
        <f t="shared" si="57"/>
        <v>21.98</v>
      </c>
      <c r="I364" s="102">
        <f t="shared" si="58"/>
        <v>175.84</v>
      </c>
      <c r="J364" s="103">
        <f t="shared" si="59"/>
        <v>43.96</v>
      </c>
      <c r="K364" s="104">
        <f t="shared" si="60"/>
        <v>0.25</v>
      </c>
      <c r="L364" s="102">
        <f t="shared" si="61"/>
        <v>219.8</v>
      </c>
      <c r="M364" s="105"/>
    </row>
    <row r="365" spans="1:13" ht="12.75" customHeight="1">
      <c r="A365" s="106" t="s">
        <v>524</v>
      </c>
      <c r="B365" s="107">
        <v>5</v>
      </c>
      <c r="C365" s="108" t="s">
        <v>110</v>
      </c>
      <c r="D365" s="107">
        <v>12.94</v>
      </c>
      <c r="E365" s="102">
        <f t="shared" si="55"/>
        <v>64.7</v>
      </c>
      <c r="F365" s="107">
        <v>14.41</v>
      </c>
      <c r="G365" s="102">
        <f t="shared" si="56"/>
        <v>72.05</v>
      </c>
      <c r="H365" s="102">
        <f t="shared" si="57"/>
        <v>27.35</v>
      </c>
      <c r="I365" s="102">
        <f t="shared" si="58"/>
        <v>136.75</v>
      </c>
      <c r="J365" s="103">
        <f t="shared" si="59"/>
        <v>34.1875</v>
      </c>
      <c r="K365" s="104">
        <f t="shared" si="60"/>
        <v>0.25</v>
      </c>
      <c r="L365" s="102">
        <f t="shared" si="61"/>
        <v>170.9375</v>
      </c>
      <c r="M365" s="105"/>
    </row>
    <row r="366" spans="1:13" ht="12.75" customHeight="1">
      <c r="A366" s="106" t="s">
        <v>525</v>
      </c>
      <c r="B366" s="107">
        <v>1</v>
      </c>
      <c r="C366" s="108" t="s">
        <v>110</v>
      </c>
      <c r="D366" s="107">
        <v>7.53</v>
      </c>
      <c r="E366" s="102">
        <f t="shared" si="55"/>
        <v>7.53</v>
      </c>
      <c r="F366" s="107">
        <v>7.17</v>
      </c>
      <c r="G366" s="102">
        <f t="shared" si="56"/>
        <v>7.17</v>
      </c>
      <c r="H366" s="102">
        <f t="shared" si="57"/>
        <v>14.7</v>
      </c>
      <c r="I366" s="102">
        <f t="shared" si="58"/>
        <v>14.7</v>
      </c>
      <c r="J366" s="103">
        <f t="shared" si="59"/>
        <v>3.6749999999999998</v>
      </c>
      <c r="K366" s="104">
        <f t="shared" si="60"/>
        <v>0.25</v>
      </c>
      <c r="L366" s="102">
        <f t="shared" si="61"/>
        <v>18.375</v>
      </c>
      <c r="M366" s="105"/>
    </row>
    <row r="367" spans="1:13" ht="12.75" customHeight="1">
      <c r="A367" s="106" t="s">
        <v>526</v>
      </c>
      <c r="B367" s="107">
        <v>2</v>
      </c>
      <c r="C367" s="108" t="s">
        <v>110</v>
      </c>
      <c r="D367" s="107">
        <v>8.61</v>
      </c>
      <c r="E367" s="102">
        <f t="shared" si="55"/>
        <v>17.22</v>
      </c>
      <c r="F367" s="107">
        <v>12.64</v>
      </c>
      <c r="G367" s="102">
        <f t="shared" si="56"/>
        <v>25.28</v>
      </c>
      <c r="H367" s="102">
        <f t="shared" si="57"/>
        <v>21.25</v>
      </c>
      <c r="I367" s="102">
        <f t="shared" si="58"/>
        <v>42.5</v>
      </c>
      <c r="J367" s="103">
        <f t="shared" si="59"/>
        <v>10.625</v>
      </c>
      <c r="K367" s="104">
        <f t="shared" si="60"/>
        <v>0.25</v>
      </c>
      <c r="L367" s="102">
        <f t="shared" si="61"/>
        <v>53.125</v>
      </c>
      <c r="M367" s="105"/>
    </row>
    <row r="368" spans="1:13" ht="12.75" customHeight="1">
      <c r="A368" s="106" t="s">
        <v>527</v>
      </c>
      <c r="B368" s="107">
        <v>9</v>
      </c>
      <c r="C368" s="108" t="s">
        <v>110</v>
      </c>
      <c r="D368" s="107">
        <v>10.77</v>
      </c>
      <c r="E368" s="102">
        <f t="shared" si="55"/>
        <v>96.929999999999993</v>
      </c>
      <c r="F368" s="107">
        <v>14.88</v>
      </c>
      <c r="G368" s="102">
        <f t="shared" si="56"/>
        <v>133.92000000000002</v>
      </c>
      <c r="H368" s="102">
        <f t="shared" si="57"/>
        <v>25.65</v>
      </c>
      <c r="I368" s="102">
        <f t="shared" si="58"/>
        <v>230.85000000000002</v>
      </c>
      <c r="J368" s="103">
        <f t="shared" si="59"/>
        <v>57.712500000000006</v>
      </c>
      <c r="K368" s="104">
        <f t="shared" si="60"/>
        <v>0.25</v>
      </c>
      <c r="L368" s="102">
        <f t="shared" si="61"/>
        <v>288.5625</v>
      </c>
      <c r="M368" s="105"/>
    </row>
    <row r="369" spans="1:13" ht="12.75" customHeight="1">
      <c r="A369" s="106" t="s">
        <v>528</v>
      </c>
      <c r="B369" s="107">
        <v>9</v>
      </c>
      <c r="C369" s="108" t="s">
        <v>110</v>
      </c>
      <c r="D369" s="107">
        <v>11.83</v>
      </c>
      <c r="E369" s="102">
        <f t="shared" si="55"/>
        <v>106.47</v>
      </c>
      <c r="F369" s="107">
        <v>13.64</v>
      </c>
      <c r="G369" s="102">
        <f t="shared" si="56"/>
        <v>122.76</v>
      </c>
      <c r="H369" s="102">
        <f t="shared" si="57"/>
        <v>25.47</v>
      </c>
      <c r="I369" s="102">
        <f t="shared" si="58"/>
        <v>229.23000000000002</v>
      </c>
      <c r="J369" s="103">
        <f t="shared" si="59"/>
        <v>57.307500000000005</v>
      </c>
      <c r="K369" s="104">
        <f t="shared" si="60"/>
        <v>0.25</v>
      </c>
      <c r="L369" s="102">
        <f t="shared" si="61"/>
        <v>286.53750000000002</v>
      </c>
      <c r="M369" s="105"/>
    </row>
    <row r="370" spans="1:13" ht="12.75" customHeight="1">
      <c r="A370" s="106" t="s">
        <v>529</v>
      </c>
      <c r="B370" s="107">
        <v>10</v>
      </c>
      <c r="C370" s="108" t="s">
        <v>110</v>
      </c>
      <c r="D370" s="107">
        <v>11.83</v>
      </c>
      <c r="E370" s="102">
        <f t="shared" si="55"/>
        <v>118.3</v>
      </c>
      <c r="F370" s="107">
        <v>15.95</v>
      </c>
      <c r="G370" s="102">
        <f t="shared" si="56"/>
        <v>159.5</v>
      </c>
      <c r="H370" s="102">
        <f t="shared" si="57"/>
        <v>27.78</v>
      </c>
      <c r="I370" s="102">
        <f t="shared" si="58"/>
        <v>277.8</v>
      </c>
      <c r="J370" s="103">
        <f t="shared" si="59"/>
        <v>69.45</v>
      </c>
      <c r="K370" s="104">
        <f t="shared" si="60"/>
        <v>0.25</v>
      </c>
      <c r="L370" s="102">
        <f t="shared" si="61"/>
        <v>347.25</v>
      </c>
      <c r="M370" s="105"/>
    </row>
    <row r="371" spans="1:13" ht="12.75" customHeight="1">
      <c r="A371" s="106" t="s">
        <v>530</v>
      </c>
      <c r="B371" s="107">
        <v>1</v>
      </c>
      <c r="C371" s="108" t="s">
        <v>110</v>
      </c>
      <c r="D371" s="107">
        <v>8.61</v>
      </c>
      <c r="E371" s="102">
        <f t="shared" si="55"/>
        <v>8.61</v>
      </c>
      <c r="F371" s="107">
        <v>5.25</v>
      </c>
      <c r="G371" s="102">
        <f t="shared" si="56"/>
        <v>5.25</v>
      </c>
      <c r="H371" s="102">
        <f t="shared" si="57"/>
        <v>13.86</v>
      </c>
      <c r="I371" s="102">
        <f t="shared" si="58"/>
        <v>13.86</v>
      </c>
      <c r="J371" s="103">
        <f t="shared" si="59"/>
        <v>3.4649999999999999</v>
      </c>
      <c r="K371" s="104">
        <f t="shared" si="60"/>
        <v>0.25</v>
      </c>
      <c r="L371" s="102">
        <f t="shared" si="61"/>
        <v>17.324999999999999</v>
      </c>
      <c r="M371" s="105"/>
    </row>
    <row r="372" spans="1:13" ht="12.75" customHeight="1">
      <c r="A372" s="106" t="s">
        <v>531</v>
      </c>
      <c r="B372" s="107">
        <v>4</v>
      </c>
      <c r="C372" s="108" t="s">
        <v>110</v>
      </c>
      <c r="D372" s="107">
        <v>8.61</v>
      </c>
      <c r="E372" s="102">
        <f t="shared" si="55"/>
        <v>34.44</v>
      </c>
      <c r="F372" s="107">
        <v>6.05</v>
      </c>
      <c r="G372" s="102">
        <f t="shared" si="56"/>
        <v>24.2</v>
      </c>
      <c r="H372" s="102">
        <f t="shared" si="57"/>
        <v>14.66</v>
      </c>
      <c r="I372" s="102">
        <f t="shared" si="58"/>
        <v>58.64</v>
      </c>
      <c r="J372" s="103">
        <f t="shared" si="59"/>
        <v>14.66</v>
      </c>
      <c r="K372" s="104">
        <f t="shared" si="60"/>
        <v>0.25</v>
      </c>
      <c r="L372" s="102">
        <f t="shared" si="61"/>
        <v>73.3</v>
      </c>
      <c r="M372" s="105"/>
    </row>
    <row r="373" spans="1:13" ht="12.75" customHeight="1">
      <c r="A373" s="106" t="s">
        <v>532</v>
      </c>
      <c r="B373" s="107">
        <v>314.89999999999998</v>
      </c>
      <c r="C373" s="108" t="s">
        <v>106</v>
      </c>
      <c r="D373" s="107">
        <v>3.53</v>
      </c>
      <c r="E373" s="102">
        <f t="shared" si="55"/>
        <v>1111.5969999999998</v>
      </c>
      <c r="F373" s="107">
        <v>3.04</v>
      </c>
      <c r="G373" s="102">
        <f t="shared" si="56"/>
        <v>957.29599999999994</v>
      </c>
      <c r="H373" s="102">
        <f t="shared" si="57"/>
        <v>6.57</v>
      </c>
      <c r="I373" s="102">
        <f t="shared" si="58"/>
        <v>2068.8929999999996</v>
      </c>
      <c r="J373" s="103">
        <f t="shared" si="59"/>
        <v>517.22324999999989</v>
      </c>
      <c r="K373" s="104">
        <f t="shared" si="60"/>
        <v>0.25</v>
      </c>
      <c r="L373" s="102">
        <f t="shared" si="61"/>
        <v>2586.1162499999996</v>
      </c>
      <c r="M373" s="105"/>
    </row>
    <row r="374" spans="1:13" ht="12.75" customHeight="1">
      <c r="A374" s="106" t="s">
        <v>533</v>
      </c>
      <c r="B374" s="107">
        <v>94</v>
      </c>
      <c r="C374" s="108" t="s">
        <v>110</v>
      </c>
      <c r="D374" s="107">
        <v>4.7</v>
      </c>
      <c r="E374" s="102">
        <f t="shared" si="55"/>
        <v>441.8</v>
      </c>
      <c r="F374" s="107">
        <v>1.22</v>
      </c>
      <c r="G374" s="102">
        <f t="shared" si="56"/>
        <v>114.67999999999999</v>
      </c>
      <c r="H374" s="102">
        <f t="shared" si="57"/>
        <v>5.92</v>
      </c>
      <c r="I374" s="102">
        <f t="shared" si="58"/>
        <v>556.48</v>
      </c>
      <c r="J374" s="103">
        <f t="shared" si="59"/>
        <v>139.12</v>
      </c>
      <c r="K374" s="104">
        <f t="shared" si="60"/>
        <v>0.25</v>
      </c>
      <c r="L374" s="102">
        <f t="shared" si="61"/>
        <v>695.6</v>
      </c>
      <c r="M374" s="105"/>
    </row>
    <row r="375" spans="1:13" ht="12.75" customHeight="1">
      <c r="A375" s="106" t="s">
        <v>534</v>
      </c>
      <c r="B375" s="107">
        <v>4</v>
      </c>
      <c r="C375" s="108" t="s">
        <v>110</v>
      </c>
      <c r="D375" s="107">
        <v>1.8</v>
      </c>
      <c r="E375" s="102">
        <f t="shared" si="55"/>
        <v>7.2</v>
      </c>
      <c r="F375" s="107">
        <v>1.1399999999999999</v>
      </c>
      <c r="G375" s="102">
        <f t="shared" si="56"/>
        <v>4.5599999999999996</v>
      </c>
      <c r="H375" s="102">
        <f t="shared" si="57"/>
        <v>2.94</v>
      </c>
      <c r="I375" s="102">
        <f t="shared" si="58"/>
        <v>11.76</v>
      </c>
      <c r="J375" s="103">
        <f t="shared" si="59"/>
        <v>2.94</v>
      </c>
      <c r="K375" s="104">
        <f t="shared" si="60"/>
        <v>0.25</v>
      </c>
      <c r="L375" s="102">
        <f t="shared" si="61"/>
        <v>14.7</v>
      </c>
      <c r="M375" s="105"/>
    </row>
    <row r="376" spans="1:13" ht="12.75" customHeight="1">
      <c r="A376" s="99" t="s">
        <v>0</v>
      </c>
      <c r="B376" s="107"/>
      <c r="C376" s="108"/>
      <c r="D376" s="107"/>
      <c r="E376" s="102">
        <f t="shared" si="55"/>
        <v>0</v>
      </c>
      <c r="F376" s="107"/>
      <c r="G376" s="102">
        <f t="shared" si="56"/>
        <v>0</v>
      </c>
      <c r="H376" s="102">
        <f t="shared" si="57"/>
        <v>0</v>
      </c>
      <c r="I376" s="102">
        <f t="shared" si="58"/>
        <v>0</v>
      </c>
      <c r="J376" s="103">
        <f t="shared" si="59"/>
        <v>0</v>
      </c>
      <c r="K376" s="104">
        <f t="shared" si="60"/>
        <v>0.25</v>
      </c>
      <c r="L376" s="102">
        <f t="shared" si="61"/>
        <v>0</v>
      </c>
      <c r="M376" s="105"/>
    </row>
    <row r="377" spans="1:13" ht="12.75" customHeight="1">
      <c r="A377" s="106" t="s">
        <v>404</v>
      </c>
      <c r="B377" s="107">
        <v>8</v>
      </c>
      <c r="C377" s="108" t="s">
        <v>110</v>
      </c>
      <c r="D377" s="107">
        <v>10.77</v>
      </c>
      <c r="E377" s="102">
        <f t="shared" si="55"/>
        <v>86.16</v>
      </c>
      <c r="F377" s="107">
        <v>42.39</v>
      </c>
      <c r="G377" s="102">
        <f t="shared" si="56"/>
        <v>339.12</v>
      </c>
      <c r="H377" s="102">
        <f t="shared" si="57"/>
        <v>53.16</v>
      </c>
      <c r="I377" s="102">
        <f t="shared" si="58"/>
        <v>425.28</v>
      </c>
      <c r="J377" s="103">
        <f t="shared" si="59"/>
        <v>106.32</v>
      </c>
      <c r="K377" s="104">
        <f t="shared" si="60"/>
        <v>0.25</v>
      </c>
      <c r="L377" s="102">
        <f t="shared" si="61"/>
        <v>531.59999999999991</v>
      </c>
      <c r="M377" s="105"/>
    </row>
    <row r="378" spans="1:13" ht="12.75" customHeight="1">
      <c r="A378" s="106" t="s">
        <v>535</v>
      </c>
      <c r="B378" s="107">
        <v>1</v>
      </c>
      <c r="C378" s="108" t="s">
        <v>110</v>
      </c>
      <c r="D378" s="107">
        <v>10.77</v>
      </c>
      <c r="E378" s="102">
        <f t="shared" si="55"/>
        <v>10.77</v>
      </c>
      <c r="F378" s="107">
        <v>45.34</v>
      </c>
      <c r="G378" s="102">
        <f t="shared" si="56"/>
        <v>45.34</v>
      </c>
      <c r="H378" s="102">
        <f t="shared" si="57"/>
        <v>56.11</v>
      </c>
      <c r="I378" s="102">
        <f t="shared" si="58"/>
        <v>56.11</v>
      </c>
      <c r="J378" s="103">
        <f t="shared" si="59"/>
        <v>14.0275</v>
      </c>
      <c r="K378" s="104">
        <f t="shared" si="60"/>
        <v>0.25</v>
      </c>
      <c r="L378" s="102">
        <f t="shared" si="61"/>
        <v>70.137500000000003</v>
      </c>
      <c r="M378" s="105"/>
    </row>
    <row r="379" spans="1:13" ht="12.75" customHeight="1">
      <c r="A379" s="99" t="s">
        <v>268</v>
      </c>
      <c r="B379" s="107"/>
      <c r="C379" s="108"/>
      <c r="D379" s="107"/>
      <c r="E379" s="102">
        <f t="shared" si="55"/>
        <v>0</v>
      </c>
      <c r="F379" s="107"/>
      <c r="G379" s="102">
        <f t="shared" si="56"/>
        <v>0</v>
      </c>
      <c r="H379" s="102">
        <f t="shared" si="57"/>
        <v>0</v>
      </c>
      <c r="I379" s="102">
        <f t="shared" si="58"/>
        <v>0</v>
      </c>
      <c r="J379" s="103">
        <f t="shared" si="59"/>
        <v>0</v>
      </c>
      <c r="K379" s="104">
        <f t="shared" si="60"/>
        <v>0.25</v>
      </c>
      <c r="L379" s="102">
        <f t="shared" si="61"/>
        <v>0</v>
      </c>
      <c r="M379" s="105"/>
    </row>
    <row r="380" spans="1:13" ht="12.75" customHeight="1">
      <c r="A380" s="106" t="s">
        <v>405</v>
      </c>
      <c r="B380" s="107">
        <v>2</v>
      </c>
      <c r="C380" s="108" t="s">
        <v>110</v>
      </c>
      <c r="D380" s="107">
        <v>12.78</v>
      </c>
      <c r="E380" s="102">
        <f t="shared" si="55"/>
        <v>25.56</v>
      </c>
      <c r="F380" s="107">
        <v>48.38</v>
      </c>
      <c r="G380" s="102">
        <f t="shared" si="56"/>
        <v>96.76</v>
      </c>
      <c r="H380" s="102">
        <f t="shared" si="57"/>
        <v>61.160000000000004</v>
      </c>
      <c r="I380" s="102">
        <f t="shared" si="58"/>
        <v>122.32000000000001</v>
      </c>
      <c r="J380" s="103">
        <f t="shared" si="59"/>
        <v>30.580000000000002</v>
      </c>
      <c r="K380" s="104">
        <f t="shared" si="60"/>
        <v>0.25</v>
      </c>
      <c r="L380" s="102">
        <f t="shared" si="61"/>
        <v>152.9</v>
      </c>
      <c r="M380" s="105"/>
    </row>
    <row r="381" spans="1:13" ht="12.75" customHeight="1">
      <c r="A381" s="99" t="s">
        <v>269</v>
      </c>
      <c r="B381" s="107"/>
      <c r="C381" s="108"/>
      <c r="D381" s="107"/>
      <c r="E381" s="102">
        <f t="shared" si="55"/>
        <v>0</v>
      </c>
      <c r="F381" s="107"/>
      <c r="G381" s="102">
        <f t="shared" si="56"/>
        <v>0</v>
      </c>
      <c r="H381" s="102">
        <f t="shared" si="57"/>
        <v>0</v>
      </c>
      <c r="I381" s="102">
        <f t="shared" si="58"/>
        <v>0</v>
      </c>
      <c r="J381" s="103">
        <f t="shared" si="59"/>
        <v>0</v>
      </c>
      <c r="K381" s="104">
        <f t="shared" si="60"/>
        <v>0.25</v>
      </c>
      <c r="L381" s="102">
        <f t="shared" si="61"/>
        <v>0</v>
      </c>
      <c r="M381" s="105"/>
    </row>
    <row r="382" spans="1:13" ht="12.75" customHeight="1">
      <c r="A382" s="106" t="s">
        <v>536</v>
      </c>
      <c r="B382" s="107">
        <v>14</v>
      </c>
      <c r="C382" s="108" t="s">
        <v>110</v>
      </c>
      <c r="D382" s="107">
        <v>14.33</v>
      </c>
      <c r="E382" s="102">
        <f t="shared" si="55"/>
        <v>200.62</v>
      </c>
      <c r="F382" s="107">
        <v>127.21</v>
      </c>
      <c r="G382" s="102">
        <f t="shared" si="56"/>
        <v>1780.9399999999998</v>
      </c>
      <c r="H382" s="102">
        <f t="shared" si="57"/>
        <v>141.54</v>
      </c>
      <c r="I382" s="102">
        <f t="shared" si="58"/>
        <v>1981.56</v>
      </c>
      <c r="J382" s="103">
        <f t="shared" si="59"/>
        <v>495.39</v>
      </c>
      <c r="K382" s="104">
        <f t="shared" si="60"/>
        <v>0.25</v>
      </c>
      <c r="L382" s="102">
        <f t="shared" si="61"/>
        <v>2476.9499999999998</v>
      </c>
      <c r="M382" s="105"/>
    </row>
    <row r="383" spans="1:13" ht="12.75" customHeight="1">
      <c r="A383" s="106" t="s">
        <v>537</v>
      </c>
      <c r="B383" s="107">
        <v>2</v>
      </c>
      <c r="C383" s="108" t="s">
        <v>110</v>
      </c>
      <c r="D383" s="107">
        <v>14.33</v>
      </c>
      <c r="E383" s="102">
        <f t="shared" si="55"/>
        <v>28.66</v>
      </c>
      <c r="F383" s="107">
        <v>150.65</v>
      </c>
      <c r="G383" s="102">
        <f t="shared" si="56"/>
        <v>301.3</v>
      </c>
      <c r="H383" s="102">
        <f t="shared" si="57"/>
        <v>164.98000000000002</v>
      </c>
      <c r="I383" s="102">
        <f t="shared" si="58"/>
        <v>329.96000000000004</v>
      </c>
      <c r="J383" s="103">
        <f t="shared" si="59"/>
        <v>82.490000000000009</v>
      </c>
      <c r="K383" s="104">
        <f t="shared" si="60"/>
        <v>0.25</v>
      </c>
      <c r="L383" s="102">
        <f t="shared" si="61"/>
        <v>412.45000000000005</v>
      </c>
      <c r="M383" s="105"/>
    </row>
    <row r="384" spans="1:13" ht="12.75" customHeight="1">
      <c r="A384" s="99" t="s">
        <v>271</v>
      </c>
      <c r="B384" s="107"/>
      <c r="C384" s="108"/>
      <c r="D384" s="107"/>
      <c r="E384" s="102">
        <f t="shared" si="55"/>
        <v>0</v>
      </c>
      <c r="F384" s="107"/>
      <c r="G384" s="102">
        <f t="shared" si="56"/>
        <v>0</v>
      </c>
      <c r="H384" s="102">
        <f t="shared" si="57"/>
        <v>0</v>
      </c>
      <c r="I384" s="102">
        <f t="shared" si="58"/>
        <v>0</v>
      </c>
      <c r="J384" s="103">
        <f t="shared" si="59"/>
        <v>0</v>
      </c>
      <c r="K384" s="104">
        <f t="shared" si="60"/>
        <v>0.25</v>
      </c>
      <c r="L384" s="102">
        <f t="shared" si="61"/>
        <v>0</v>
      </c>
      <c r="M384" s="105"/>
    </row>
    <row r="385" spans="1:13" ht="12.75" customHeight="1">
      <c r="A385" s="99" t="s">
        <v>272</v>
      </c>
      <c r="B385" s="107"/>
      <c r="C385" s="108"/>
      <c r="D385" s="107"/>
      <c r="E385" s="102">
        <f t="shared" si="55"/>
        <v>0</v>
      </c>
      <c r="F385" s="107"/>
      <c r="G385" s="102">
        <f t="shared" si="56"/>
        <v>0</v>
      </c>
      <c r="H385" s="102">
        <f t="shared" si="57"/>
        <v>0</v>
      </c>
      <c r="I385" s="102">
        <f t="shared" si="58"/>
        <v>0</v>
      </c>
      <c r="J385" s="103">
        <f t="shared" si="59"/>
        <v>0</v>
      </c>
      <c r="K385" s="104">
        <f t="shared" si="60"/>
        <v>0.25</v>
      </c>
      <c r="L385" s="102">
        <f t="shared" si="61"/>
        <v>0</v>
      </c>
      <c r="M385" s="105"/>
    </row>
    <row r="386" spans="1:13" ht="12.75" customHeight="1">
      <c r="A386" s="106" t="s">
        <v>538</v>
      </c>
      <c r="B386" s="107">
        <v>5</v>
      </c>
      <c r="C386" s="108" t="s">
        <v>106</v>
      </c>
      <c r="D386" s="107">
        <v>9.41</v>
      </c>
      <c r="E386" s="102">
        <f t="shared" si="55"/>
        <v>47.05</v>
      </c>
      <c r="F386" s="107">
        <v>8.0500000000000007</v>
      </c>
      <c r="G386" s="102">
        <f t="shared" si="56"/>
        <v>40.25</v>
      </c>
      <c r="H386" s="102">
        <f t="shared" si="57"/>
        <v>17.46</v>
      </c>
      <c r="I386" s="102">
        <f t="shared" si="58"/>
        <v>87.3</v>
      </c>
      <c r="J386" s="103">
        <f t="shared" si="59"/>
        <v>21.824999999999999</v>
      </c>
      <c r="K386" s="104">
        <f t="shared" si="60"/>
        <v>0.25</v>
      </c>
      <c r="L386" s="102">
        <f t="shared" si="61"/>
        <v>109.125</v>
      </c>
      <c r="M386" s="105"/>
    </row>
    <row r="387" spans="1:13" ht="12.75" customHeight="1">
      <c r="A387" s="106" t="s">
        <v>539</v>
      </c>
      <c r="B387" s="107">
        <v>6</v>
      </c>
      <c r="C387" s="108" t="s">
        <v>106</v>
      </c>
      <c r="D387" s="107">
        <v>11.76</v>
      </c>
      <c r="E387" s="102">
        <f t="shared" si="55"/>
        <v>70.56</v>
      </c>
      <c r="F387" s="107">
        <v>9.86</v>
      </c>
      <c r="G387" s="102">
        <f t="shared" si="56"/>
        <v>59.16</v>
      </c>
      <c r="H387" s="102">
        <f t="shared" si="57"/>
        <v>21.619999999999997</v>
      </c>
      <c r="I387" s="102">
        <f t="shared" si="58"/>
        <v>129.72</v>
      </c>
      <c r="J387" s="103">
        <f t="shared" si="59"/>
        <v>32.43</v>
      </c>
      <c r="K387" s="104">
        <f t="shared" si="60"/>
        <v>0.25</v>
      </c>
      <c r="L387" s="102">
        <f t="shared" si="61"/>
        <v>162.15</v>
      </c>
      <c r="M387" s="105"/>
    </row>
    <row r="388" spans="1:13" ht="12.75" customHeight="1">
      <c r="A388" s="106" t="s">
        <v>540</v>
      </c>
      <c r="B388" s="107">
        <v>122</v>
      </c>
      <c r="C388" s="108" t="s">
        <v>106</v>
      </c>
      <c r="D388" s="107">
        <v>16.46</v>
      </c>
      <c r="E388" s="102">
        <f t="shared" si="55"/>
        <v>2008.1200000000001</v>
      </c>
      <c r="F388" s="107">
        <v>23.85</v>
      </c>
      <c r="G388" s="102">
        <f t="shared" si="56"/>
        <v>2909.7000000000003</v>
      </c>
      <c r="H388" s="102">
        <f t="shared" si="57"/>
        <v>40.31</v>
      </c>
      <c r="I388" s="102">
        <f t="shared" si="58"/>
        <v>4917.8200000000006</v>
      </c>
      <c r="J388" s="103">
        <f t="shared" si="59"/>
        <v>1229.4550000000002</v>
      </c>
      <c r="K388" s="104">
        <f t="shared" si="60"/>
        <v>0.25</v>
      </c>
      <c r="L388" s="102">
        <f t="shared" si="61"/>
        <v>6147.2750000000005</v>
      </c>
      <c r="M388" s="105"/>
    </row>
    <row r="389" spans="1:13" ht="12.75" customHeight="1">
      <c r="A389" s="106" t="s">
        <v>541</v>
      </c>
      <c r="B389" s="107">
        <v>6</v>
      </c>
      <c r="C389" s="108" t="s">
        <v>110</v>
      </c>
      <c r="D389" s="107">
        <v>15.08</v>
      </c>
      <c r="E389" s="102">
        <f t="shared" si="55"/>
        <v>90.48</v>
      </c>
      <c r="F389" s="107">
        <v>38.33</v>
      </c>
      <c r="G389" s="102">
        <f t="shared" si="56"/>
        <v>229.98</v>
      </c>
      <c r="H389" s="102">
        <f t="shared" si="57"/>
        <v>53.41</v>
      </c>
      <c r="I389" s="102">
        <f t="shared" si="58"/>
        <v>320.45999999999998</v>
      </c>
      <c r="J389" s="103">
        <f t="shared" si="59"/>
        <v>80.114999999999995</v>
      </c>
      <c r="K389" s="104">
        <f t="shared" si="60"/>
        <v>0.25</v>
      </c>
      <c r="L389" s="102">
        <f t="shared" si="61"/>
        <v>400.57499999999999</v>
      </c>
      <c r="M389" s="105"/>
    </row>
    <row r="390" spans="1:13" ht="12.75" customHeight="1">
      <c r="A390" s="106" t="s">
        <v>542</v>
      </c>
      <c r="B390" s="107">
        <v>4</v>
      </c>
      <c r="C390" s="108" t="s">
        <v>110</v>
      </c>
      <c r="D390" s="107">
        <v>11.76</v>
      </c>
      <c r="E390" s="102">
        <f t="shared" si="55"/>
        <v>47.04</v>
      </c>
      <c r="F390" s="107">
        <v>14.6</v>
      </c>
      <c r="G390" s="102">
        <f t="shared" si="56"/>
        <v>58.4</v>
      </c>
      <c r="H390" s="102">
        <f t="shared" si="57"/>
        <v>26.36</v>
      </c>
      <c r="I390" s="102">
        <f t="shared" si="58"/>
        <v>105.44</v>
      </c>
      <c r="J390" s="103">
        <f t="shared" si="59"/>
        <v>26.36</v>
      </c>
      <c r="K390" s="104">
        <f t="shared" si="60"/>
        <v>0.25</v>
      </c>
      <c r="L390" s="102">
        <f t="shared" si="61"/>
        <v>131.80000000000001</v>
      </c>
      <c r="M390" s="105"/>
    </row>
    <row r="391" spans="1:13" ht="12.75" customHeight="1">
      <c r="A391" s="106" t="s">
        <v>543</v>
      </c>
      <c r="B391" s="107">
        <v>6</v>
      </c>
      <c r="C391" s="108" t="s">
        <v>110</v>
      </c>
      <c r="D391" s="107">
        <v>16.46</v>
      </c>
      <c r="E391" s="102">
        <f t="shared" si="55"/>
        <v>98.76</v>
      </c>
      <c r="F391" s="107">
        <v>36.44</v>
      </c>
      <c r="G391" s="102">
        <f t="shared" si="56"/>
        <v>218.64</v>
      </c>
      <c r="H391" s="102">
        <f t="shared" si="57"/>
        <v>52.9</v>
      </c>
      <c r="I391" s="102">
        <f t="shared" si="58"/>
        <v>317.39999999999998</v>
      </c>
      <c r="J391" s="103">
        <f t="shared" si="59"/>
        <v>79.349999999999994</v>
      </c>
      <c r="K391" s="104">
        <f t="shared" si="60"/>
        <v>0.25</v>
      </c>
      <c r="L391" s="102">
        <f t="shared" si="61"/>
        <v>396.75</v>
      </c>
      <c r="M391" s="105"/>
    </row>
    <row r="392" spans="1:13" ht="15" customHeight="1">
      <c r="A392" s="109" t="s">
        <v>77</v>
      </c>
      <c r="B392" s="110"/>
      <c r="C392" s="111"/>
      <c r="D392" s="110"/>
      <c r="E392" s="112"/>
      <c r="F392" s="110"/>
      <c r="G392" s="112"/>
      <c r="H392" s="112"/>
      <c r="I392" s="112"/>
      <c r="J392" s="113"/>
      <c r="K392" s="114"/>
      <c r="L392" s="112"/>
      <c r="M392" s="98">
        <f>SUM(L393:L400)</f>
        <v>23692.0825</v>
      </c>
    </row>
    <row r="393" spans="1:13" ht="12.75" customHeight="1">
      <c r="A393" s="99" t="s">
        <v>274</v>
      </c>
      <c r="B393" s="100"/>
      <c r="C393" s="101"/>
      <c r="D393" s="100"/>
      <c r="E393" s="102">
        <f t="shared" ref="E393:E457" si="62">D393*B393</f>
        <v>0</v>
      </c>
      <c r="F393" s="100"/>
      <c r="G393" s="102">
        <f t="shared" si="56"/>
        <v>0</v>
      </c>
      <c r="H393" s="102">
        <f t="shared" si="57"/>
        <v>0</v>
      </c>
      <c r="I393" s="102">
        <f t="shared" si="58"/>
        <v>0</v>
      </c>
      <c r="J393" s="103">
        <f t="shared" si="59"/>
        <v>0</v>
      </c>
      <c r="K393" s="104">
        <f t="shared" si="60"/>
        <v>0.25</v>
      </c>
      <c r="L393" s="102">
        <f t="shared" si="61"/>
        <v>0</v>
      </c>
      <c r="M393" s="105"/>
    </row>
    <row r="394" spans="1:13" ht="12.75" customHeight="1">
      <c r="A394" s="99" t="s">
        <v>275</v>
      </c>
      <c r="B394" s="107"/>
      <c r="C394" s="108"/>
      <c r="D394" s="107"/>
      <c r="E394" s="102">
        <f t="shared" si="62"/>
        <v>0</v>
      </c>
      <c r="F394" s="107"/>
      <c r="G394" s="102">
        <f t="shared" si="56"/>
        <v>0</v>
      </c>
      <c r="H394" s="102">
        <f t="shared" si="57"/>
        <v>0</v>
      </c>
      <c r="I394" s="102">
        <f t="shared" si="58"/>
        <v>0</v>
      </c>
      <c r="J394" s="103">
        <f t="shared" si="59"/>
        <v>0</v>
      </c>
      <c r="K394" s="104">
        <f t="shared" si="60"/>
        <v>0.25</v>
      </c>
      <c r="L394" s="102">
        <f t="shared" si="61"/>
        <v>0</v>
      </c>
      <c r="M394" s="105"/>
    </row>
    <row r="395" spans="1:13" ht="12.75" customHeight="1">
      <c r="A395" s="106" t="s">
        <v>276</v>
      </c>
      <c r="B395" s="107">
        <v>299.64999999999998</v>
      </c>
      <c r="C395" s="108" t="s">
        <v>90</v>
      </c>
      <c r="D395" s="107">
        <v>7.44</v>
      </c>
      <c r="E395" s="102">
        <f t="shared" si="62"/>
        <v>2229.3959999999997</v>
      </c>
      <c r="F395" s="107">
        <v>28.35</v>
      </c>
      <c r="G395" s="102">
        <f t="shared" si="56"/>
        <v>8495.0774999999994</v>
      </c>
      <c r="H395" s="102">
        <f t="shared" si="57"/>
        <v>35.79</v>
      </c>
      <c r="I395" s="102">
        <f t="shared" si="58"/>
        <v>10724.4735</v>
      </c>
      <c r="J395" s="103">
        <f t="shared" si="59"/>
        <v>2681.118375</v>
      </c>
      <c r="K395" s="104">
        <f t="shared" si="60"/>
        <v>0.25</v>
      </c>
      <c r="L395" s="102">
        <f t="shared" si="61"/>
        <v>13405.591875</v>
      </c>
      <c r="M395" s="105"/>
    </row>
    <row r="396" spans="1:13" ht="12.75" customHeight="1">
      <c r="A396" s="99" t="s">
        <v>277</v>
      </c>
      <c r="B396" s="100"/>
      <c r="C396" s="101"/>
      <c r="D396" s="100"/>
      <c r="E396" s="102">
        <f t="shared" si="62"/>
        <v>0</v>
      </c>
      <c r="F396" s="100"/>
      <c r="G396" s="102">
        <f t="shared" si="56"/>
        <v>0</v>
      </c>
      <c r="H396" s="102">
        <f t="shared" si="57"/>
        <v>0</v>
      </c>
      <c r="I396" s="102">
        <f t="shared" si="58"/>
        <v>0</v>
      </c>
      <c r="J396" s="103">
        <f t="shared" si="59"/>
        <v>0</v>
      </c>
      <c r="K396" s="104">
        <f t="shared" si="60"/>
        <v>0.25</v>
      </c>
      <c r="L396" s="102">
        <f t="shared" si="61"/>
        <v>0</v>
      </c>
      <c r="M396" s="105"/>
    </row>
    <row r="397" spans="1:13" ht="12.75" customHeight="1">
      <c r="A397" s="99" t="s">
        <v>24</v>
      </c>
      <c r="B397" s="107"/>
      <c r="C397" s="108"/>
      <c r="D397" s="107"/>
      <c r="E397" s="102">
        <f t="shared" si="62"/>
        <v>0</v>
      </c>
      <c r="F397" s="107"/>
      <c r="G397" s="102">
        <f t="shared" si="56"/>
        <v>0</v>
      </c>
      <c r="H397" s="102">
        <f t="shared" si="57"/>
        <v>0</v>
      </c>
      <c r="I397" s="102">
        <f t="shared" si="58"/>
        <v>0</v>
      </c>
      <c r="J397" s="103">
        <f t="shared" si="59"/>
        <v>0</v>
      </c>
      <c r="K397" s="104">
        <f t="shared" si="60"/>
        <v>0.25</v>
      </c>
      <c r="L397" s="102">
        <f t="shared" si="61"/>
        <v>0</v>
      </c>
      <c r="M397" s="105"/>
    </row>
    <row r="398" spans="1:13" ht="12.75" customHeight="1">
      <c r="A398" s="106" t="s">
        <v>279</v>
      </c>
      <c r="B398" s="107">
        <v>5.6</v>
      </c>
      <c r="C398" s="108" t="s">
        <v>90</v>
      </c>
      <c r="D398" s="107">
        <v>14.52</v>
      </c>
      <c r="E398" s="102">
        <f t="shared" si="62"/>
        <v>81.311999999999998</v>
      </c>
      <c r="F398" s="107">
        <v>40.25</v>
      </c>
      <c r="G398" s="102">
        <f t="shared" si="56"/>
        <v>225.39999999999998</v>
      </c>
      <c r="H398" s="102">
        <f t="shared" si="57"/>
        <v>54.769999999999996</v>
      </c>
      <c r="I398" s="102">
        <f t="shared" si="58"/>
        <v>306.71199999999999</v>
      </c>
      <c r="J398" s="103">
        <f t="shared" si="59"/>
        <v>76.677999999999997</v>
      </c>
      <c r="K398" s="104">
        <f t="shared" si="60"/>
        <v>0.25</v>
      </c>
      <c r="L398" s="102">
        <f t="shared" si="61"/>
        <v>383.39</v>
      </c>
      <c r="M398" s="105"/>
    </row>
    <row r="399" spans="1:13" ht="12.75" customHeight="1">
      <c r="A399" s="99" t="s">
        <v>278</v>
      </c>
      <c r="B399" s="107"/>
      <c r="C399" s="108"/>
      <c r="D399" s="107"/>
      <c r="E399" s="102">
        <f t="shared" si="62"/>
        <v>0</v>
      </c>
      <c r="F399" s="107"/>
      <c r="G399" s="102">
        <f t="shared" si="56"/>
        <v>0</v>
      </c>
      <c r="H399" s="102">
        <f t="shared" si="57"/>
        <v>0</v>
      </c>
      <c r="I399" s="102">
        <f t="shared" si="58"/>
        <v>0</v>
      </c>
      <c r="J399" s="103">
        <f t="shared" si="59"/>
        <v>0</v>
      </c>
      <c r="K399" s="104">
        <f t="shared" si="60"/>
        <v>0.25</v>
      </c>
      <c r="L399" s="102">
        <f t="shared" si="61"/>
        <v>0</v>
      </c>
      <c r="M399" s="105"/>
    </row>
    <row r="400" spans="1:13" ht="12.75" customHeight="1">
      <c r="A400" s="106" t="s">
        <v>279</v>
      </c>
      <c r="B400" s="107">
        <v>144.65</v>
      </c>
      <c r="C400" s="108" t="s">
        <v>90</v>
      </c>
      <c r="D400" s="107">
        <v>14.52</v>
      </c>
      <c r="E400" s="102">
        <f t="shared" si="62"/>
        <v>2100.3180000000002</v>
      </c>
      <c r="F400" s="107">
        <v>40.25</v>
      </c>
      <c r="G400" s="102">
        <f t="shared" si="56"/>
        <v>5822.1625000000004</v>
      </c>
      <c r="H400" s="102">
        <f t="shared" si="57"/>
        <v>54.769999999999996</v>
      </c>
      <c r="I400" s="102">
        <f t="shared" si="58"/>
        <v>7922.4805000000006</v>
      </c>
      <c r="J400" s="103">
        <f t="shared" si="59"/>
        <v>1980.6201250000001</v>
      </c>
      <c r="K400" s="104">
        <f t="shared" si="60"/>
        <v>0.25</v>
      </c>
      <c r="L400" s="102">
        <f t="shared" si="61"/>
        <v>9903.1006250000009</v>
      </c>
      <c r="M400" s="105"/>
    </row>
    <row r="401" spans="1:13" ht="15" customHeight="1">
      <c r="A401" s="109" t="s">
        <v>78</v>
      </c>
      <c r="B401" s="110"/>
      <c r="C401" s="111"/>
      <c r="D401" s="110"/>
      <c r="E401" s="112"/>
      <c r="F401" s="110"/>
      <c r="G401" s="112"/>
      <c r="H401" s="112"/>
      <c r="I401" s="112"/>
      <c r="J401" s="113"/>
      <c r="K401" s="114"/>
      <c r="L401" s="112"/>
      <c r="M401" s="98">
        <f>SUM(L402:L462)</f>
        <v>25296.82</v>
      </c>
    </row>
    <row r="402" spans="1:13" ht="12.75" customHeight="1">
      <c r="A402" s="99" t="s">
        <v>280</v>
      </c>
      <c r="B402" s="100"/>
      <c r="C402" s="101"/>
      <c r="D402" s="100"/>
      <c r="E402" s="102">
        <f t="shared" si="62"/>
        <v>0</v>
      </c>
      <c r="F402" s="100"/>
      <c r="G402" s="102">
        <f t="shared" ref="G402:G462" si="63">F402*B402</f>
        <v>0</v>
      </c>
      <c r="H402" s="102">
        <f t="shared" ref="H402:H462" si="64">+D402+F402</f>
        <v>0</v>
      </c>
      <c r="I402" s="102">
        <f t="shared" ref="I402:I462" si="65">E402+G402</f>
        <v>0</v>
      </c>
      <c r="J402" s="103">
        <f t="shared" ref="J402:J462" si="66">K402*I402</f>
        <v>0</v>
      </c>
      <c r="K402" s="104">
        <f t="shared" ref="K402:K462" si="67">$K$12</f>
        <v>0.25</v>
      </c>
      <c r="L402" s="102">
        <f t="shared" ref="L402:L462" si="68">I402+J402</f>
        <v>0</v>
      </c>
      <c r="M402" s="105"/>
    </row>
    <row r="403" spans="1:13" ht="12.75" customHeight="1">
      <c r="A403" s="106" t="s">
        <v>281</v>
      </c>
      <c r="B403" s="107">
        <v>7</v>
      </c>
      <c r="C403" s="108" t="s">
        <v>110</v>
      </c>
      <c r="D403" s="107">
        <v>8.26</v>
      </c>
      <c r="E403" s="102">
        <f t="shared" si="62"/>
        <v>57.82</v>
      </c>
      <c r="F403" s="107">
        <v>147</v>
      </c>
      <c r="G403" s="102">
        <f t="shared" si="63"/>
        <v>1029</v>
      </c>
      <c r="H403" s="102">
        <f t="shared" si="64"/>
        <v>155.26</v>
      </c>
      <c r="I403" s="102">
        <f t="shared" si="65"/>
        <v>1086.82</v>
      </c>
      <c r="J403" s="103">
        <f t="shared" si="66"/>
        <v>271.70499999999998</v>
      </c>
      <c r="K403" s="104">
        <f t="shared" si="67"/>
        <v>0.25</v>
      </c>
      <c r="L403" s="102">
        <f t="shared" si="68"/>
        <v>1358.5249999999999</v>
      </c>
      <c r="M403" s="105"/>
    </row>
    <row r="404" spans="1:13" ht="12.75" customHeight="1">
      <c r="A404" s="99" t="s">
        <v>282</v>
      </c>
      <c r="B404" s="107"/>
      <c r="C404" s="108"/>
      <c r="D404" s="107"/>
      <c r="E404" s="102">
        <f t="shared" si="62"/>
        <v>0</v>
      </c>
      <c r="F404" s="107"/>
      <c r="G404" s="102">
        <f t="shared" si="63"/>
        <v>0</v>
      </c>
      <c r="H404" s="102">
        <f t="shared" si="64"/>
        <v>0</v>
      </c>
      <c r="I404" s="102">
        <f t="shared" si="65"/>
        <v>0</v>
      </c>
      <c r="J404" s="103">
        <f t="shared" si="66"/>
        <v>0</v>
      </c>
      <c r="K404" s="104">
        <f t="shared" si="67"/>
        <v>0.25</v>
      </c>
      <c r="L404" s="102">
        <f t="shared" si="68"/>
        <v>0</v>
      </c>
      <c r="M404" s="105"/>
    </row>
    <row r="405" spans="1:13" ht="12.75" customHeight="1">
      <c r="A405" s="106" t="s">
        <v>408</v>
      </c>
      <c r="B405" s="107">
        <v>6</v>
      </c>
      <c r="C405" s="108" t="s">
        <v>110</v>
      </c>
      <c r="D405" s="107">
        <v>18.38</v>
      </c>
      <c r="E405" s="102">
        <f t="shared" si="62"/>
        <v>110.28</v>
      </c>
      <c r="F405" s="107">
        <v>290</v>
      </c>
      <c r="G405" s="102">
        <f t="shared" si="63"/>
        <v>1740</v>
      </c>
      <c r="H405" s="102">
        <f t="shared" si="64"/>
        <v>308.38</v>
      </c>
      <c r="I405" s="102">
        <f t="shared" si="65"/>
        <v>1850.28</v>
      </c>
      <c r="J405" s="103">
        <f t="shared" si="66"/>
        <v>462.57</v>
      </c>
      <c r="K405" s="104">
        <f t="shared" si="67"/>
        <v>0.25</v>
      </c>
      <c r="L405" s="102">
        <f t="shared" si="68"/>
        <v>2312.85</v>
      </c>
      <c r="M405" s="105"/>
    </row>
    <row r="406" spans="1:13" ht="12.75" customHeight="1">
      <c r="A406" s="106" t="s">
        <v>409</v>
      </c>
      <c r="B406" s="107">
        <v>18</v>
      </c>
      <c r="C406" s="108" t="s">
        <v>110</v>
      </c>
      <c r="D406" s="107">
        <v>18.38</v>
      </c>
      <c r="E406" s="102">
        <f t="shared" si="62"/>
        <v>330.84</v>
      </c>
      <c r="F406" s="107">
        <v>32</v>
      </c>
      <c r="G406" s="102">
        <f t="shared" si="63"/>
        <v>576</v>
      </c>
      <c r="H406" s="102">
        <f t="shared" si="64"/>
        <v>50.379999999999995</v>
      </c>
      <c r="I406" s="102">
        <f t="shared" si="65"/>
        <v>906.83999999999992</v>
      </c>
      <c r="J406" s="103">
        <f t="shared" si="66"/>
        <v>226.70999999999998</v>
      </c>
      <c r="K406" s="104">
        <f t="shared" si="67"/>
        <v>0.25</v>
      </c>
      <c r="L406" s="102">
        <f t="shared" si="68"/>
        <v>1133.55</v>
      </c>
      <c r="M406" s="105"/>
    </row>
    <row r="407" spans="1:13" ht="12.75" customHeight="1">
      <c r="A407" s="106" t="s">
        <v>544</v>
      </c>
      <c r="B407" s="107">
        <v>9</v>
      </c>
      <c r="C407" s="108" t="s">
        <v>110</v>
      </c>
      <c r="D407" s="107">
        <v>18.38</v>
      </c>
      <c r="E407" s="102">
        <f t="shared" si="62"/>
        <v>165.42</v>
      </c>
      <c r="F407" s="107">
        <v>32</v>
      </c>
      <c r="G407" s="102">
        <f t="shared" si="63"/>
        <v>288</v>
      </c>
      <c r="H407" s="102">
        <f t="shared" si="64"/>
        <v>50.379999999999995</v>
      </c>
      <c r="I407" s="102">
        <f t="shared" si="65"/>
        <v>453.41999999999996</v>
      </c>
      <c r="J407" s="103">
        <f t="shared" si="66"/>
        <v>113.35499999999999</v>
      </c>
      <c r="K407" s="104">
        <f t="shared" si="67"/>
        <v>0.25</v>
      </c>
      <c r="L407" s="102">
        <f t="shared" si="68"/>
        <v>566.77499999999998</v>
      </c>
      <c r="M407" s="105"/>
    </row>
    <row r="408" spans="1:13" ht="12.75" customHeight="1">
      <c r="A408" s="99" t="s">
        <v>283</v>
      </c>
      <c r="B408" s="107"/>
      <c r="C408" s="108"/>
      <c r="D408" s="107"/>
      <c r="E408" s="102">
        <f t="shared" si="62"/>
        <v>0</v>
      </c>
      <c r="F408" s="107"/>
      <c r="G408" s="102">
        <f t="shared" si="63"/>
        <v>0</v>
      </c>
      <c r="H408" s="102">
        <f t="shared" si="64"/>
        <v>0</v>
      </c>
      <c r="I408" s="102">
        <f t="shared" si="65"/>
        <v>0</v>
      </c>
      <c r="J408" s="103">
        <f t="shared" si="66"/>
        <v>0</v>
      </c>
      <c r="K408" s="104">
        <f t="shared" si="67"/>
        <v>0.25</v>
      </c>
      <c r="L408" s="102">
        <f t="shared" si="68"/>
        <v>0</v>
      </c>
      <c r="M408" s="105"/>
    </row>
    <row r="409" spans="1:13" s="89" customFormat="1" ht="15" customHeight="1">
      <c r="A409" s="99" t="s">
        <v>545</v>
      </c>
      <c r="B409" s="107"/>
      <c r="C409" s="108"/>
      <c r="D409" s="107"/>
      <c r="E409" s="102">
        <f t="shared" si="62"/>
        <v>0</v>
      </c>
      <c r="F409" s="107"/>
      <c r="G409" s="102">
        <f t="shared" si="63"/>
        <v>0</v>
      </c>
      <c r="H409" s="102">
        <f t="shared" si="64"/>
        <v>0</v>
      </c>
      <c r="I409" s="102">
        <f t="shared" si="65"/>
        <v>0</v>
      </c>
      <c r="J409" s="103">
        <f t="shared" si="66"/>
        <v>0</v>
      </c>
      <c r="K409" s="104">
        <f t="shared" si="67"/>
        <v>0.25</v>
      </c>
      <c r="L409" s="102">
        <f t="shared" si="68"/>
        <v>0</v>
      </c>
      <c r="M409" s="105"/>
    </row>
    <row r="410" spans="1:13" ht="12.75" customHeight="1">
      <c r="A410" s="106" t="s">
        <v>284</v>
      </c>
      <c r="B410" s="107">
        <v>5</v>
      </c>
      <c r="C410" s="108" t="s">
        <v>110</v>
      </c>
      <c r="D410" s="107">
        <v>7.82</v>
      </c>
      <c r="E410" s="102">
        <f t="shared" si="62"/>
        <v>39.1</v>
      </c>
      <c r="F410" s="107">
        <v>12</v>
      </c>
      <c r="G410" s="102">
        <f t="shared" si="63"/>
        <v>60</v>
      </c>
      <c r="H410" s="102">
        <f t="shared" si="64"/>
        <v>19.82</v>
      </c>
      <c r="I410" s="102">
        <f t="shared" si="65"/>
        <v>99.1</v>
      </c>
      <c r="J410" s="103">
        <f t="shared" si="66"/>
        <v>24.774999999999999</v>
      </c>
      <c r="K410" s="104">
        <f t="shared" si="67"/>
        <v>0.25</v>
      </c>
      <c r="L410" s="102">
        <f t="shared" si="68"/>
        <v>123.875</v>
      </c>
      <c r="M410" s="105"/>
    </row>
    <row r="411" spans="1:13" ht="12.75" customHeight="1">
      <c r="A411" s="106" t="s">
        <v>546</v>
      </c>
      <c r="B411" s="107">
        <v>9</v>
      </c>
      <c r="C411" s="108" t="s">
        <v>110</v>
      </c>
      <c r="D411" s="107">
        <v>7.82</v>
      </c>
      <c r="E411" s="102">
        <f t="shared" si="62"/>
        <v>70.38</v>
      </c>
      <c r="F411" s="107">
        <v>12</v>
      </c>
      <c r="G411" s="102">
        <f t="shared" si="63"/>
        <v>108</v>
      </c>
      <c r="H411" s="102">
        <f t="shared" si="64"/>
        <v>19.82</v>
      </c>
      <c r="I411" s="102">
        <f t="shared" si="65"/>
        <v>178.38</v>
      </c>
      <c r="J411" s="103">
        <f t="shared" si="66"/>
        <v>44.594999999999999</v>
      </c>
      <c r="K411" s="104">
        <f t="shared" si="67"/>
        <v>0.25</v>
      </c>
      <c r="L411" s="102">
        <f t="shared" si="68"/>
        <v>222.97499999999999</v>
      </c>
      <c r="M411" s="105"/>
    </row>
    <row r="412" spans="1:13" ht="12.75" customHeight="1">
      <c r="A412" s="106" t="s">
        <v>547</v>
      </c>
      <c r="B412" s="107">
        <v>9</v>
      </c>
      <c r="C412" s="108" t="s">
        <v>110</v>
      </c>
      <c r="D412" s="107">
        <v>7.82</v>
      </c>
      <c r="E412" s="102">
        <f t="shared" si="62"/>
        <v>70.38</v>
      </c>
      <c r="F412" s="107">
        <v>12</v>
      </c>
      <c r="G412" s="102">
        <f t="shared" si="63"/>
        <v>108</v>
      </c>
      <c r="H412" s="102">
        <f t="shared" si="64"/>
        <v>19.82</v>
      </c>
      <c r="I412" s="102">
        <f t="shared" si="65"/>
        <v>178.38</v>
      </c>
      <c r="J412" s="103">
        <f t="shared" si="66"/>
        <v>44.594999999999999</v>
      </c>
      <c r="K412" s="104">
        <f t="shared" si="67"/>
        <v>0.25</v>
      </c>
      <c r="L412" s="102">
        <f t="shared" si="68"/>
        <v>222.97499999999999</v>
      </c>
      <c r="M412" s="105"/>
    </row>
    <row r="413" spans="1:13" ht="12.75" customHeight="1">
      <c r="A413" s="99" t="s">
        <v>285</v>
      </c>
      <c r="B413" s="100"/>
      <c r="C413" s="101"/>
      <c r="D413" s="100"/>
      <c r="E413" s="102">
        <f t="shared" si="62"/>
        <v>0</v>
      </c>
      <c r="F413" s="100"/>
      <c r="G413" s="102">
        <f t="shared" si="63"/>
        <v>0</v>
      </c>
      <c r="H413" s="102">
        <f t="shared" si="64"/>
        <v>0</v>
      </c>
      <c r="I413" s="102">
        <f t="shared" si="65"/>
        <v>0</v>
      </c>
      <c r="J413" s="103">
        <f t="shared" si="66"/>
        <v>0</v>
      </c>
      <c r="K413" s="104">
        <f t="shared" si="67"/>
        <v>0.25</v>
      </c>
      <c r="L413" s="102">
        <f t="shared" si="68"/>
        <v>0</v>
      </c>
      <c r="M413" s="105"/>
    </row>
    <row r="414" spans="1:13" ht="12.75" customHeight="1">
      <c r="A414" s="106" t="s">
        <v>286</v>
      </c>
      <c r="B414" s="107">
        <v>32</v>
      </c>
      <c r="C414" s="108" t="s">
        <v>110</v>
      </c>
      <c r="D414" s="107">
        <v>7.82</v>
      </c>
      <c r="E414" s="102">
        <f t="shared" si="62"/>
        <v>250.24</v>
      </c>
      <c r="F414" s="107">
        <v>12</v>
      </c>
      <c r="G414" s="102">
        <f t="shared" si="63"/>
        <v>384</v>
      </c>
      <c r="H414" s="102">
        <f t="shared" si="64"/>
        <v>19.82</v>
      </c>
      <c r="I414" s="102">
        <f t="shared" si="65"/>
        <v>634.24</v>
      </c>
      <c r="J414" s="103">
        <f t="shared" si="66"/>
        <v>158.56</v>
      </c>
      <c r="K414" s="104">
        <f t="shared" si="67"/>
        <v>0.25</v>
      </c>
      <c r="L414" s="102">
        <f t="shared" si="68"/>
        <v>792.8</v>
      </c>
      <c r="M414" s="105"/>
    </row>
    <row r="415" spans="1:13" ht="12.75" customHeight="1">
      <c r="A415" s="99" t="s">
        <v>2</v>
      </c>
      <c r="B415" s="107"/>
      <c r="C415" s="108"/>
      <c r="D415" s="107"/>
      <c r="E415" s="102">
        <f t="shared" si="62"/>
        <v>0</v>
      </c>
      <c r="F415" s="107"/>
      <c r="G415" s="102">
        <f t="shared" si="63"/>
        <v>0</v>
      </c>
      <c r="H415" s="102">
        <f t="shared" si="64"/>
        <v>0</v>
      </c>
      <c r="I415" s="102">
        <f t="shared" si="65"/>
        <v>0</v>
      </c>
      <c r="J415" s="103">
        <f t="shared" si="66"/>
        <v>0</v>
      </c>
      <c r="K415" s="104">
        <f t="shared" si="67"/>
        <v>0.25</v>
      </c>
      <c r="L415" s="102">
        <f t="shared" si="68"/>
        <v>0</v>
      </c>
      <c r="M415" s="105"/>
    </row>
    <row r="416" spans="1:13" s="89" customFormat="1" ht="15" customHeight="1">
      <c r="A416" s="106" t="s">
        <v>287</v>
      </c>
      <c r="B416" s="107">
        <v>7</v>
      </c>
      <c r="C416" s="108" t="s">
        <v>110</v>
      </c>
      <c r="D416" s="107">
        <v>7.82</v>
      </c>
      <c r="E416" s="102">
        <f t="shared" si="62"/>
        <v>54.74</v>
      </c>
      <c r="F416" s="107">
        <v>12</v>
      </c>
      <c r="G416" s="102">
        <f t="shared" si="63"/>
        <v>84</v>
      </c>
      <c r="H416" s="102">
        <f t="shared" si="64"/>
        <v>19.82</v>
      </c>
      <c r="I416" s="102">
        <f t="shared" si="65"/>
        <v>138.74</v>
      </c>
      <c r="J416" s="103">
        <f t="shared" si="66"/>
        <v>34.685000000000002</v>
      </c>
      <c r="K416" s="104">
        <f t="shared" si="67"/>
        <v>0.25</v>
      </c>
      <c r="L416" s="102">
        <f t="shared" si="68"/>
        <v>173.42500000000001</v>
      </c>
      <c r="M416" s="105"/>
    </row>
    <row r="417" spans="1:13" ht="12.75" customHeight="1">
      <c r="A417" s="99" t="s">
        <v>548</v>
      </c>
      <c r="B417" s="100"/>
      <c r="C417" s="101"/>
      <c r="D417" s="100"/>
      <c r="E417" s="102">
        <f t="shared" si="62"/>
        <v>0</v>
      </c>
      <c r="F417" s="100"/>
      <c r="G417" s="102">
        <f t="shared" si="63"/>
        <v>0</v>
      </c>
      <c r="H417" s="102">
        <f t="shared" si="64"/>
        <v>0</v>
      </c>
      <c r="I417" s="102">
        <f t="shared" si="65"/>
        <v>0</v>
      </c>
      <c r="J417" s="103">
        <f t="shared" si="66"/>
        <v>0</v>
      </c>
      <c r="K417" s="104">
        <f t="shared" si="67"/>
        <v>0.25</v>
      </c>
      <c r="L417" s="102">
        <f t="shared" si="68"/>
        <v>0</v>
      </c>
      <c r="M417" s="105"/>
    </row>
    <row r="418" spans="1:13" ht="12.75" customHeight="1">
      <c r="A418" s="106" t="s">
        <v>549</v>
      </c>
      <c r="B418" s="107">
        <v>3</v>
      </c>
      <c r="C418" s="108" t="s">
        <v>110</v>
      </c>
      <c r="D418" s="107">
        <v>7.82</v>
      </c>
      <c r="E418" s="102">
        <f t="shared" si="62"/>
        <v>23.46</v>
      </c>
      <c r="F418" s="107">
        <v>12</v>
      </c>
      <c r="G418" s="102">
        <f t="shared" si="63"/>
        <v>36</v>
      </c>
      <c r="H418" s="102">
        <f t="shared" si="64"/>
        <v>19.82</v>
      </c>
      <c r="I418" s="102">
        <f t="shared" si="65"/>
        <v>59.46</v>
      </c>
      <c r="J418" s="103">
        <f t="shared" si="66"/>
        <v>14.865</v>
      </c>
      <c r="K418" s="104">
        <f t="shared" si="67"/>
        <v>0.25</v>
      </c>
      <c r="L418" s="102">
        <f t="shared" si="68"/>
        <v>74.325000000000003</v>
      </c>
      <c r="M418" s="105"/>
    </row>
    <row r="419" spans="1:13" ht="12.75" customHeight="1">
      <c r="A419" s="99" t="s">
        <v>550</v>
      </c>
      <c r="B419" s="100"/>
      <c r="C419" s="101"/>
      <c r="D419" s="100"/>
      <c r="E419" s="102">
        <f t="shared" si="62"/>
        <v>0</v>
      </c>
      <c r="F419" s="100"/>
      <c r="G419" s="102">
        <f t="shared" si="63"/>
        <v>0</v>
      </c>
      <c r="H419" s="102">
        <f t="shared" si="64"/>
        <v>0</v>
      </c>
      <c r="I419" s="102">
        <f t="shared" si="65"/>
        <v>0</v>
      </c>
      <c r="J419" s="103">
        <f t="shared" si="66"/>
        <v>0</v>
      </c>
      <c r="K419" s="104">
        <f t="shared" si="67"/>
        <v>0.25</v>
      </c>
      <c r="L419" s="102">
        <f t="shared" si="68"/>
        <v>0</v>
      </c>
      <c r="M419" s="105"/>
    </row>
    <row r="420" spans="1:13" ht="12.75" customHeight="1">
      <c r="A420" s="106" t="s">
        <v>551</v>
      </c>
      <c r="B420" s="107">
        <v>3</v>
      </c>
      <c r="C420" s="108" t="s">
        <v>110</v>
      </c>
      <c r="D420" s="107">
        <v>7.82</v>
      </c>
      <c r="E420" s="102">
        <f t="shared" si="62"/>
        <v>23.46</v>
      </c>
      <c r="F420" s="107">
        <v>12</v>
      </c>
      <c r="G420" s="102">
        <f t="shared" si="63"/>
        <v>36</v>
      </c>
      <c r="H420" s="102">
        <f t="shared" si="64"/>
        <v>19.82</v>
      </c>
      <c r="I420" s="102">
        <f t="shared" si="65"/>
        <v>59.46</v>
      </c>
      <c r="J420" s="103">
        <f t="shared" si="66"/>
        <v>14.865</v>
      </c>
      <c r="K420" s="104">
        <f t="shared" si="67"/>
        <v>0.25</v>
      </c>
      <c r="L420" s="102">
        <f t="shared" si="68"/>
        <v>74.325000000000003</v>
      </c>
      <c r="M420" s="105"/>
    </row>
    <row r="421" spans="1:13" ht="12.75" customHeight="1">
      <c r="A421" s="99" t="s">
        <v>552</v>
      </c>
      <c r="B421" s="107"/>
      <c r="C421" s="108"/>
      <c r="D421" s="107"/>
      <c r="E421" s="102">
        <f t="shared" si="62"/>
        <v>0</v>
      </c>
      <c r="F421" s="107"/>
      <c r="G421" s="102">
        <f t="shared" si="63"/>
        <v>0</v>
      </c>
      <c r="H421" s="102">
        <f t="shared" si="64"/>
        <v>0</v>
      </c>
      <c r="I421" s="102">
        <f t="shared" si="65"/>
        <v>0</v>
      </c>
      <c r="J421" s="103">
        <f t="shared" si="66"/>
        <v>0</v>
      </c>
      <c r="K421" s="104">
        <f t="shared" si="67"/>
        <v>0.25</v>
      </c>
      <c r="L421" s="102">
        <f t="shared" si="68"/>
        <v>0</v>
      </c>
      <c r="M421" s="105"/>
    </row>
    <row r="422" spans="1:13" ht="12.75" customHeight="1">
      <c r="A422" s="106" t="s">
        <v>553</v>
      </c>
      <c r="B422" s="107">
        <v>1</v>
      </c>
      <c r="C422" s="108" t="s">
        <v>110</v>
      </c>
      <c r="D422" s="107">
        <v>7.82</v>
      </c>
      <c r="E422" s="102">
        <f t="shared" si="62"/>
        <v>7.82</v>
      </c>
      <c r="F422" s="107">
        <v>12</v>
      </c>
      <c r="G422" s="102">
        <f t="shared" si="63"/>
        <v>12</v>
      </c>
      <c r="H422" s="102">
        <f t="shared" si="64"/>
        <v>19.82</v>
      </c>
      <c r="I422" s="102">
        <f t="shared" si="65"/>
        <v>19.82</v>
      </c>
      <c r="J422" s="103">
        <f t="shared" si="66"/>
        <v>4.9550000000000001</v>
      </c>
      <c r="K422" s="104">
        <f t="shared" si="67"/>
        <v>0.25</v>
      </c>
      <c r="L422" s="102">
        <f t="shared" si="68"/>
        <v>24.774999999999999</v>
      </c>
      <c r="M422" s="105"/>
    </row>
    <row r="423" spans="1:13" ht="12.75" customHeight="1">
      <c r="A423" s="99" t="s">
        <v>554</v>
      </c>
      <c r="B423" s="100"/>
      <c r="C423" s="101"/>
      <c r="D423" s="100"/>
      <c r="E423" s="102">
        <f t="shared" si="62"/>
        <v>0</v>
      </c>
      <c r="F423" s="100"/>
      <c r="G423" s="102">
        <f t="shared" si="63"/>
        <v>0</v>
      </c>
      <c r="H423" s="102">
        <f t="shared" si="64"/>
        <v>0</v>
      </c>
      <c r="I423" s="102">
        <f t="shared" si="65"/>
        <v>0</v>
      </c>
      <c r="J423" s="103">
        <f t="shared" si="66"/>
        <v>0</v>
      </c>
      <c r="K423" s="104">
        <f t="shared" si="67"/>
        <v>0.25</v>
      </c>
      <c r="L423" s="102">
        <f t="shared" si="68"/>
        <v>0</v>
      </c>
      <c r="M423" s="105"/>
    </row>
    <row r="424" spans="1:13" ht="12.75" customHeight="1">
      <c r="A424" s="106" t="s">
        <v>549</v>
      </c>
      <c r="B424" s="107">
        <v>1</v>
      </c>
      <c r="C424" s="108" t="s">
        <v>110</v>
      </c>
      <c r="D424" s="107">
        <v>7.82</v>
      </c>
      <c r="E424" s="102">
        <f t="shared" si="62"/>
        <v>7.82</v>
      </c>
      <c r="F424" s="107">
        <v>12</v>
      </c>
      <c r="G424" s="102">
        <f t="shared" si="63"/>
        <v>12</v>
      </c>
      <c r="H424" s="102">
        <f t="shared" si="64"/>
        <v>19.82</v>
      </c>
      <c r="I424" s="102">
        <f t="shared" si="65"/>
        <v>19.82</v>
      </c>
      <c r="J424" s="103">
        <f t="shared" si="66"/>
        <v>4.9550000000000001</v>
      </c>
      <c r="K424" s="104">
        <f t="shared" si="67"/>
        <v>0.25</v>
      </c>
      <c r="L424" s="102">
        <f t="shared" si="68"/>
        <v>24.774999999999999</v>
      </c>
      <c r="M424" s="105"/>
    </row>
    <row r="425" spans="1:13" ht="12.75" customHeight="1">
      <c r="A425" s="99" t="s">
        <v>555</v>
      </c>
      <c r="B425" s="107"/>
      <c r="C425" s="108"/>
      <c r="D425" s="107"/>
      <c r="E425" s="102">
        <f t="shared" si="62"/>
        <v>0</v>
      </c>
      <c r="F425" s="107"/>
      <c r="G425" s="102">
        <f t="shared" si="63"/>
        <v>0</v>
      </c>
      <c r="H425" s="102">
        <f t="shared" si="64"/>
        <v>0</v>
      </c>
      <c r="I425" s="102">
        <f t="shared" si="65"/>
        <v>0</v>
      </c>
      <c r="J425" s="103">
        <f t="shared" si="66"/>
        <v>0</v>
      </c>
      <c r="K425" s="104">
        <f t="shared" si="67"/>
        <v>0.25</v>
      </c>
      <c r="L425" s="102">
        <f t="shared" si="68"/>
        <v>0</v>
      </c>
      <c r="M425" s="105"/>
    </row>
    <row r="426" spans="1:13" ht="12.75" customHeight="1">
      <c r="A426" s="106" t="s">
        <v>411</v>
      </c>
      <c r="B426" s="107">
        <v>7</v>
      </c>
      <c r="C426" s="108" t="s">
        <v>90</v>
      </c>
      <c r="D426" s="107">
        <v>17.3</v>
      </c>
      <c r="E426" s="102">
        <f t="shared" si="62"/>
        <v>121.10000000000001</v>
      </c>
      <c r="F426" s="107">
        <v>21.96</v>
      </c>
      <c r="G426" s="102">
        <f t="shared" si="63"/>
        <v>153.72</v>
      </c>
      <c r="H426" s="102">
        <f t="shared" si="64"/>
        <v>39.260000000000005</v>
      </c>
      <c r="I426" s="102">
        <f t="shared" si="65"/>
        <v>274.82</v>
      </c>
      <c r="J426" s="103">
        <f t="shared" si="66"/>
        <v>68.704999999999998</v>
      </c>
      <c r="K426" s="104">
        <f t="shared" si="67"/>
        <v>0.25</v>
      </c>
      <c r="L426" s="102">
        <f t="shared" si="68"/>
        <v>343.52499999999998</v>
      </c>
      <c r="M426" s="105"/>
    </row>
    <row r="427" spans="1:13" ht="12.75" customHeight="1">
      <c r="A427" s="106" t="s">
        <v>412</v>
      </c>
      <c r="B427" s="107">
        <v>7</v>
      </c>
      <c r="C427" s="108" t="s">
        <v>90</v>
      </c>
      <c r="D427" s="107">
        <v>10.37</v>
      </c>
      <c r="E427" s="102">
        <f t="shared" si="62"/>
        <v>72.589999999999989</v>
      </c>
      <c r="F427" s="107">
        <v>11.78</v>
      </c>
      <c r="G427" s="102">
        <f t="shared" si="63"/>
        <v>82.46</v>
      </c>
      <c r="H427" s="102">
        <f t="shared" si="64"/>
        <v>22.15</v>
      </c>
      <c r="I427" s="102">
        <f t="shared" si="65"/>
        <v>155.04999999999998</v>
      </c>
      <c r="J427" s="103">
        <f t="shared" si="66"/>
        <v>38.762499999999996</v>
      </c>
      <c r="K427" s="104">
        <f t="shared" si="67"/>
        <v>0.25</v>
      </c>
      <c r="L427" s="102">
        <f t="shared" si="68"/>
        <v>193.81249999999997</v>
      </c>
      <c r="M427" s="105"/>
    </row>
    <row r="428" spans="1:13" ht="12.75" customHeight="1">
      <c r="A428" s="99" t="s">
        <v>288</v>
      </c>
      <c r="B428" s="100"/>
      <c r="C428" s="101"/>
      <c r="D428" s="100"/>
      <c r="E428" s="102">
        <f t="shared" si="62"/>
        <v>0</v>
      </c>
      <c r="F428" s="100"/>
      <c r="G428" s="102">
        <f t="shared" si="63"/>
        <v>0</v>
      </c>
      <c r="H428" s="102">
        <f t="shared" si="64"/>
        <v>0</v>
      </c>
      <c r="I428" s="102">
        <f t="shared" si="65"/>
        <v>0</v>
      </c>
      <c r="J428" s="103">
        <f t="shared" si="66"/>
        <v>0</v>
      </c>
      <c r="K428" s="104">
        <f t="shared" si="67"/>
        <v>0.25</v>
      </c>
      <c r="L428" s="102">
        <f t="shared" si="68"/>
        <v>0</v>
      </c>
      <c r="M428" s="105"/>
    </row>
    <row r="429" spans="1:13" ht="12.75" customHeight="1">
      <c r="A429" s="99" t="s">
        <v>289</v>
      </c>
      <c r="B429" s="107"/>
      <c r="C429" s="108"/>
      <c r="D429" s="107"/>
      <c r="E429" s="102">
        <f t="shared" si="62"/>
        <v>0</v>
      </c>
      <c r="F429" s="107"/>
      <c r="G429" s="102">
        <f t="shared" si="63"/>
        <v>0</v>
      </c>
      <c r="H429" s="102">
        <f t="shared" si="64"/>
        <v>0</v>
      </c>
      <c r="I429" s="102">
        <f t="shared" si="65"/>
        <v>0</v>
      </c>
      <c r="J429" s="103">
        <f t="shared" si="66"/>
        <v>0</v>
      </c>
      <c r="K429" s="104">
        <f t="shared" si="67"/>
        <v>0.25</v>
      </c>
      <c r="L429" s="102">
        <f t="shared" si="68"/>
        <v>0</v>
      </c>
      <c r="M429" s="105"/>
    </row>
    <row r="430" spans="1:13" ht="12.75" customHeight="1">
      <c r="A430" s="106" t="s">
        <v>556</v>
      </c>
      <c r="B430" s="107">
        <v>2</v>
      </c>
      <c r="C430" s="108" t="s">
        <v>110</v>
      </c>
      <c r="D430" s="107">
        <v>76.989999999999995</v>
      </c>
      <c r="E430" s="102">
        <f t="shared" si="62"/>
        <v>153.97999999999999</v>
      </c>
      <c r="F430" s="107">
        <v>279.79000000000002</v>
      </c>
      <c r="G430" s="102">
        <f t="shared" si="63"/>
        <v>559.58000000000004</v>
      </c>
      <c r="H430" s="102">
        <f t="shared" si="64"/>
        <v>356.78000000000003</v>
      </c>
      <c r="I430" s="102">
        <f t="shared" si="65"/>
        <v>713.56000000000006</v>
      </c>
      <c r="J430" s="103">
        <f t="shared" si="66"/>
        <v>178.39000000000001</v>
      </c>
      <c r="K430" s="104">
        <f t="shared" si="67"/>
        <v>0.25</v>
      </c>
      <c r="L430" s="102">
        <f t="shared" si="68"/>
        <v>891.95</v>
      </c>
      <c r="M430" s="105"/>
    </row>
    <row r="431" spans="1:13" ht="12.75" customHeight="1">
      <c r="A431" s="106" t="s">
        <v>557</v>
      </c>
      <c r="B431" s="107">
        <v>1</v>
      </c>
      <c r="C431" s="108" t="s">
        <v>110</v>
      </c>
      <c r="D431" s="107">
        <v>75.599999999999994</v>
      </c>
      <c r="E431" s="102">
        <f t="shared" si="62"/>
        <v>75.599999999999994</v>
      </c>
      <c r="F431" s="107">
        <v>146.16</v>
      </c>
      <c r="G431" s="102">
        <f t="shared" si="63"/>
        <v>146.16</v>
      </c>
      <c r="H431" s="102">
        <f t="shared" si="64"/>
        <v>221.76</v>
      </c>
      <c r="I431" s="102">
        <f t="shared" si="65"/>
        <v>221.76</v>
      </c>
      <c r="J431" s="103">
        <f t="shared" si="66"/>
        <v>55.44</v>
      </c>
      <c r="K431" s="104">
        <f t="shared" si="67"/>
        <v>0.25</v>
      </c>
      <c r="L431" s="102">
        <f t="shared" si="68"/>
        <v>277.2</v>
      </c>
      <c r="M431" s="105"/>
    </row>
    <row r="432" spans="1:13" ht="12.75" customHeight="1">
      <c r="A432" s="99" t="s">
        <v>558</v>
      </c>
      <c r="B432" s="100"/>
      <c r="C432" s="101"/>
      <c r="D432" s="100"/>
      <c r="E432" s="102">
        <f t="shared" si="62"/>
        <v>0</v>
      </c>
      <c r="F432" s="100"/>
      <c r="G432" s="102">
        <f t="shared" si="63"/>
        <v>0</v>
      </c>
      <c r="H432" s="102">
        <f t="shared" si="64"/>
        <v>0</v>
      </c>
      <c r="I432" s="102">
        <f t="shared" si="65"/>
        <v>0</v>
      </c>
      <c r="J432" s="103">
        <f t="shared" si="66"/>
        <v>0</v>
      </c>
      <c r="K432" s="104">
        <f t="shared" si="67"/>
        <v>0.25</v>
      </c>
      <c r="L432" s="102">
        <f t="shared" si="68"/>
        <v>0</v>
      </c>
      <c r="M432" s="105"/>
    </row>
    <row r="433" spans="1:13" ht="12.75" customHeight="1">
      <c r="A433" s="106" t="s">
        <v>559</v>
      </c>
      <c r="B433" s="107">
        <v>1</v>
      </c>
      <c r="C433" s="108" t="s">
        <v>110</v>
      </c>
      <c r="D433" s="107">
        <v>14.09</v>
      </c>
      <c r="E433" s="102">
        <f t="shared" si="62"/>
        <v>14.09</v>
      </c>
      <c r="F433" s="107">
        <v>74.400000000000006</v>
      </c>
      <c r="G433" s="102">
        <f t="shared" si="63"/>
        <v>74.400000000000006</v>
      </c>
      <c r="H433" s="102">
        <f t="shared" si="64"/>
        <v>88.490000000000009</v>
      </c>
      <c r="I433" s="102">
        <f t="shared" si="65"/>
        <v>88.490000000000009</v>
      </c>
      <c r="J433" s="103">
        <f t="shared" si="66"/>
        <v>22.122500000000002</v>
      </c>
      <c r="K433" s="104">
        <f t="shared" si="67"/>
        <v>0.25</v>
      </c>
      <c r="L433" s="102">
        <f t="shared" si="68"/>
        <v>110.61250000000001</v>
      </c>
      <c r="M433" s="105"/>
    </row>
    <row r="434" spans="1:13" ht="12.75" customHeight="1">
      <c r="A434" s="99" t="s">
        <v>560</v>
      </c>
      <c r="B434" s="100"/>
      <c r="C434" s="101"/>
      <c r="D434" s="100"/>
      <c r="E434" s="102">
        <f t="shared" si="62"/>
        <v>0</v>
      </c>
      <c r="F434" s="100"/>
      <c r="G434" s="102">
        <f t="shared" si="63"/>
        <v>0</v>
      </c>
      <c r="H434" s="102">
        <f t="shared" si="64"/>
        <v>0</v>
      </c>
      <c r="I434" s="102">
        <f t="shared" si="65"/>
        <v>0</v>
      </c>
      <c r="J434" s="103">
        <f t="shared" si="66"/>
        <v>0</v>
      </c>
      <c r="K434" s="104">
        <f t="shared" si="67"/>
        <v>0.25</v>
      </c>
      <c r="L434" s="102">
        <f t="shared" si="68"/>
        <v>0</v>
      </c>
      <c r="M434" s="105"/>
    </row>
    <row r="435" spans="1:13" ht="12.75" customHeight="1">
      <c r="A435" s="106" t="s">
        <v>561</v>
      </c>
      <c r="B435" s="107">
        <v>1</v>
      </c>
      <c r="C435" s="108" t="s">
        <v>110</v>
      </c>
      <c r="D435" s="107">
        <v>1.18</v>
      </c>
      <c r="E435" s="102">
        <f t="shared" si="62"/>
        <v>1.18</v>
      </c>
      <c r="F435" s="107">
        <v>34.4</v>
      </c>
      <c r="G435" s="102">
        <f t="shared" si="63"/>
        <v>34.4</v>
      </c>
      <c r="H435" s="102">
        <f t="shared" si="64"/>
        <v>35.58</v>
      </c>
      <c r="I435" s="102">
        <f t="shared" si="65"/>
        <v>35.58</v>
      </c>
      <c r="J435" s="103">
        <f t="shared" si="66"/>
        <v>8.8949999999999996</v>
      </c>
      <c r="K435" s="104">
        <f t="shared" si="67"/>
        <v>0.25</v>
      </c>
      <c r="L435" s="102">
        <f t="shared" si="68"/>
        <v>44.474999999999994</v>
      </c>
      <c r="M435" s="105"/>
    </row>
    <row r="436" spans="1:13" ht="12.75" customHeight="1">
      <c r="A436" s="106" t="s">
        <v>562</v>
      </c>
      <c r="B436" s="107">
        <v>1</v>
      </c>
      <c r="C436" s="108" t="s">
        <v>110</v>
      </c>
      <c r="D436" s="107">
        <v>18.79</v>
      </c>
      <c r="E436" s="102">
        <f t="shared" si="62"/>
        <v>18.79</v>
      </c>
      <c r="F436" s="107">
        <v>28</v>
      </c>
      <c r="G436" s="102">
        <f t="shared" si="63"/>
        <v>28</v>
      </c>
      <c r="H436" s="102">
        <f t="shared" si="64"/>
        <v>46.79</v>
      </c>
      <c r="I436" s="102">
        <f t="shared" si="65"/>
        <v>46.79</v>
      </c>
      <c r="J436" s="103">
        <f t="shared" si="66"/>
        <v>11.6975</v>
      </c>
      <c r="K436" s="104">
        <f t="shared" si="67"/>
        <v>0.25</v>
      </c>
      <c r="L436" s="102">
        <f t="shared" si="68"/>
        <v>58.487499999999997</v>
      </c>
      <c r="M436" s="105"/>
    </row>
    <row r="437" spans="1:13" ht="12.75" customHeight="1">
      <c r="A437" s="99" t="s">
        <v>290</v>
      </c>
      <c r="B437" s="107"/>
      <c r="C437" s="108"/>
      <c r="D437" s="107"/>
      <c r="E437" s="102">
        <f t="shared" si="62"/>
        <v>0</v>
      </c>
      <c r="F437" s="107"/>
      <c r="G437" s="102">
        <f t="shared" si="63"/>
        <v>0</v>
      </c>
      <c r="H437" s="102">
        <f t="shared" si="64"/>
        <v>0</v>
      </c>
      <c r="I437" s="102">
        <f t="shared" si="65"/>
        <v>0</v>
      </c>
      <c r="J437" s="103">
        <f t="shared" si="66"/>
        <v>0</v>
      </c>
      <c r="K437" s="104">
        <f t="shared" si="67"/>
        <v>0.25</v>
      </c>
      <c r="L437" s="102">
        <f t="shared" si="68"/>
        <v>0</v>
      </c>
      <c r="M437" s="105"/>
    </row>
    <row r="438" spans="1:13" ht="12.75" customHeight="1">
      <c r="A438" s="106" t="s">
        <v>563</v>
      </c>
      <c r="B438" s="107">
        <v>1</v>
      </c>
      <c r="C438" s="108" t="s">
        <v>110</v>
      </c>
      <c r="D438" s="107">
        <v>16.46</v>
      </c>
      <c r="E438" s="102">
        <f t="shared" si="62"/>
        <v>16.46</v>
      </c>
      <c r="F438" s="107">
        <v>19.57</v>
      </c>
      <c r="G438" s="102">
        <f t="shared" si="63"/>
        <v>19.57</v>
      </c>
      <c r="H438" s="102">
        <f t="shared" si="64"/>
        <v>36.03</v>
      </c>
      <c r="I438" s="102">
        <f t="shared" si="65"/>
        <v>36.03</v>
      </c>
      <c r="J438" s="103">
        <f t="shared" si="66"/>
        <v>9.0075000000000003</v>
      </c>
      <c r="K438" s="104">
        <f t="shared" si="67"/>
        <v>0.25</v>
      </c>
      <c r="L438" s="102">
        <f t="shared" si="68"/>
        <v>45.037500000000001</v>
      </c>
      <c r="M438" s="105"/>
    </row>
    <row r="439" spans="1:13" ht="12.75" customHeight="1">
      <c r="A439" s="99" t="s">
        <v>291</v>
      </c>
      <c r="B439" s="107"/>
      <c r="C439" s="108"/>
      <c r="D439" s="107"/>
      <c r="E439" s="102">
        <f t="shared" si="62"/>
        <v>0</v>
      </c>
      <c r="F439" s="107"/>
      <c r="G439" s="102">
        <f t="shared" si="63"/>
        <v>0</v>
      </c>
      <c r="H439" s="102">
        <f t="shared" si="64"/>
        <v>0</v>
      </c>
      <c r="I439" s="102">
        <f t="shared" si="65"/>
        <v>0</v>
      </c>
      <c r="J439" s="103">
        <f t="shared" si="66"/>
        <v>0</v>
      </c>
      <c r="K439" s="104">
        <f t="shared" si="67"/>
        <v>0.25</v>
      </c>
      <c r="L439" s="102">
        <f t="shared" si="68"/>
        <v>0</v>
      </c>
      <c r="M439" s="105"/>
    </row>
    <row r="440" spans="1:13" ht="12.75" customHeight="1">
      <c r="A440" s="106" t="s">
        <v>564</v>
      </c>
      <c r="B440" s="107">
        <v>1</v>
      </c>
      <c r="C440" s="108" t="s">
        <v>110</v>
      </c>
      <c r="D440" s="107">
        <v>75.19</v>
      </c>
      <c r="E440" s="102">
        <f t="shared" si="62"/>
        <v>75.19</v>
      </c>
      <c r="F440" s="107">
        <v>640</v>
      </c>
      <c r="G440" s="102">
        <f t="shared" si="63"/>
        <v>640</v>
      </c>
      <c r="H440" s="102">
        <f t="shared" si="64"/>
        <v>715.19</v>
      </c>
      <c r="I440" s="102">
        <f t="shared" si="65"/>
        <v>715.19</v>
      </c>
      <c r="J440" s="103">
        <f t="shared" si="66"/>
        <v>178.79750000000001</v>
      </c>
      <c r="K440" s="104">
        <f t="shared" si="67"/>
        <v>0.25</v>
      </c>
      <c r="L440" s="102">
        <f t="shared" si="68"/>
        <v>893.98750000000007</v>
      </c>
      <c r="M440" s="105"/>
    </row>
    <row r="441" spans="1:13" ht="12.75" customHeight="1">
      <c r="A441" s="106" t="s">
        <v>565</v>
      </c>
      <c r="B441" s="107">
        <v>1</v>
      </c>
      <c r="C441" s="108" t="s">
        <v>110</v>
      </c>
      <c r="D441" s="107">
        <v>18.84</v>
      </c>
      <c r="E441" s="102">
        <f t="shared" si="62"/>
        <v>18.84</v>
      </c>
      <c r="F441" s="107">
        <v>86.24</v>
      </c>
      <c r="G441" s="102">
        <f t="shared" si="63"/>
        <v>86.24</v>
      </c>
      <c r="H441" s="102">
        <f t="shared" si="64"/>
        <v>105.08</v>
      </c>
      <c r="I441" s="102">
        <f t="shared" si="65"/>
        <v>105.08</v>
      </c>
      <c r="J441" s="103">
        <f t="shared" si="66"/>
        <v>26.27</v>
      </c>
      <c r="K441" s="104">
        <f t="shared" si="67"/>
        <v>0.25</v>
      </c>
      <c r="L441" s="102">
        <f t="shared" si="68"/>
        <v>131.35</v>
      </c>
      <c r="M441" s="105"/>
    </row>
    <row r="442" spans="1:13" ht="12.75" customHeight="1">
      <c r="A442" s="99" t="s">
        <v>292</v>
      </c>
      <c r="B442" s="107"/>
      <c r="C442" s="108"/>
      <c r="D442" s="107"/>
      <c r="E442" s="102">
        <f t="shared" si="62"/>
        <v>0</v>
      </c>
      <c r="F442" s="107"/>
      <c r="G442" s="102">
        <f t="shared" si="63"/>
        <v>0</v>
      </c>
      <c r="H442" s="102">
        <f t="shared" si="64"/>
        <v>0</v>
      </c>
      <c r="I442" s="102">
        <f t="shared" si="65"/>
        <v>0</v>
      </c>
      <c r="J442" s="103">
        <f t="shared" si="66"/>
        <v>0</v>
      </c>
      <c r="K442" s="104">
        <f t="shared" si="67"/>
        <v>0.25</v>
      </c>
      <c r="L442" s="102">
        <f t="shared" si="68"/>
        <v>0</v>
      </c>
      <c r="M442" s="105"/>
    </row>
    <row r="443" spans="1:13" ht="12.75" customHeight="1">
      <c r="A443" s="106" t="s">
        <v>566</v>
      </c>
      <c r="B443" s="107">
        <v>1.2</v>
      </c>
      <c r="C443" s="108" t="s">
        <v>106</v>
      </c>
      <c r="D443" s="107">
        <v>8.23</v>
      </c>
      <c r="E443" s="102">
        <f t="shared" si="62"/>
        <v>9.8759999999999994</v>
      </c>
      <c r="F443" s="107">
        <v>17.350000000000001</v>
      </c>
      <c r="G443" s="102">
        <f t="shared" si="63"/>
        <v>20.82</v>
      </c>
      <c r="H443" s="102">
        <f t="shared" si="64"/>
        <v>25.580000000000002</v>
      </c>
      <c r="I443" s="102">
        <f t="shared" si="65"/>
        <v>30.695999999999998</v>
      </c>
      <c r="J443" s="103">
        <f t="shared" si="66"/>
        <v>7.6739999999999995</v>
      </c>
      <c r="K443" s="104">
        <f t="shared" si="67"/>
        <v>0.25</v>
      </c>
      <c r="L443" s="102">
        <f t="shared" si="68"/>
        <v>38.369999999999997</v>
      </c>
      <c r="M443" s="105"/>
    </row>
    <row r="444" spans="1:13" ht="12.75" customHeight="1">
      <c r="A444" s="106" t="s">
        <v>567</v>
      </c>
      <c r="B444" s="107">
        <v>1</v>
      </c>
      <c r="C444" s="108" t="s">
        <v>110</v>
      </c>
      <c r="D444" s="107">
        <v>14.09</v>
      </c>
      <c r="E444" s="102">
        <f t="shared" si="62"/>
        <v>14.09</v>
      </c>
      <c r="F444" s="107">
        <v>20.53</v>
      </c>
      <c r="G444" s="102">
        <f t="shared" si="63"/>
        <v>20.53</v>
      </c>
      <c r="H444" s="102">
        <f t="shared" si="64"/>
        <v>34.620000000000005</v>
      </c>
      <c r="I444" s="102">
        <f t="shared" si="65"/>
        <v>34.620000000000005</v>
      </c>
      <c r="J444" s="103">
        <f t="shared" si="66"/>
        <v>8.6550000000000011</v>
      </c>
      <c r="K444" s="104">
        <f t="shared" si="67"/>
        <v>0.25</v>
      </c>
      <c r="L444" s="102">
        <f t="shared" si="68"/>
        <v>43.275000000000006</v>
      </c>
      <c r="M444" s="105"/>
    </row>
    <row r="445" spans="1:13" ht="12.75" customHeight="1">
      <c r="A445" s="106" t="s">
        <v>568</v>
      </c>
      <c r="B445" s="107">
        <v>1</v>
      </c>
      <c r="C445" s="108" t="s">
        <v>110</v>
      </c>
      <c r="D445" s="107">
        <v>14.09</v>
      </c>
      <c r="E445" s="102">
        <f t="shared" si="62"/>
        <v>14.09</v>
      </c>
      <c r="F445" s="107">
        <v>5.33</v>
      </c>
      <c r="G445" s="102">
        <f t="shared" si="63"/>
        <v>5.33</v>
      </c>
      <c r="H445" s="102">
        <f t="shared" si="64"/>
        <v>19.420000000000002</v>
      </c>
      <c r="I445" s="102">
        <f t="shared" si="65"/>
        <v>19.420000000000002</v>
      </c>
      <c r="J445" s="103">
        <f t="shared" si="66"/>
        <v>4.8550000000000004</v>
      </c>
      <c r="K445" s="104">
        <f t="shared" si="67"/>
        <v>0.25</v>
      </c>
      <c r="L445" s="102">
        <f t="shared" si="68"/>
        <v>24.275000000000002</v>
      </c>
      <c r="M445" s="105"/>
    </row>
    <row r="446" spans="1:13" ht="12.75" customHeight="1">
      <c r="A446" s="106" t="s">
        <v>569</v>
      </c>
      <c r="B446" s="107">
        <v>1</v>
      </c>
      <c r="C446" s="108" t="s">
        <v>110</v>
      </c>
      <c r="D446" s="107">
        <v>10.56</v>
      </c>
      <c r="E446" s="102">
        <f t="shared" si="62"/>
        <v>10.56</v>
      </c>
      <c r="F446" s="107">
        <v>9.34</v>
      </c>
      <c r="G446" s="102">
        <f t="shared" si="63"/>
        <v>9.34</v>
      </c>
      <c r="H446" s="102">
        <f t="shared" si="64"/>
        <v>19.899999999999999</v>
      </c>
      <c r="I446" s="102">
        <f t="shared" si="65"/>
        <v>19.899999999999999</v>
      </c>
      <c r="J446" s="103">
        <f t="shared" si="66"/>
        <v>4.9749999999999996</v>
      </c>
      <c r="K446" s="104">
        <f t="shared" si="67"/>
        <v>0.25</v>
      </c>
      <c r="L446" s="102">
        <f t="shared" si="68"/>
        <v>24.875</v>
      </c>
      <c r="M446" s="105"/>
    </row>
    <row r="447" spans="1:13" ht="12.75" customHeight="1">
      <c r="A447" s="106" t="s">
        <v>570</v>
      </c>
      <c r="B447" s="107">
        <v>1</v>
      </c>
      <c r="C447" s="108" t="s">
        <v>110</v>
      </c>
      <c r="D447" s="107">
        <v>16.46</v>
      </c>
      <c r="E447" s="102">
        <f t="shared" si="62"/>
        <v>16.46</v>
      </c>
      <c r="F447" s="107">
        <v>49.84</v>
      </c>
      <c r="G447" s="102">
        <f t="shared" si="63"/>
        <v>49.84</v>
      </c>
      <c r="H447" s="102">
        <f t="shared" si="64"/>
        <v>66.300000000000011</v>
      </c>
      <c r="I447" s="102">
        <f t="shared" si="65"/>
        <v>66.300000000000011</v>
      </c>
      <c r="J447" s="103">
        <f t="shared" si="66"/>
        <v>16.575000000000003</v>
      </c>
      <c r="K447" s="104">
        <f t="shared" si="67"/>
        <v>0.25</v>
      </c>
      <c r="L447" s="102">
        <f t="shared" si="68"/>
        <v>82.875000000000014</v>
      </c>
      <c r="M447" s="105"/>
    </row>
    <row r="448" spans="1:13" ht="12.75" customHeight="1">
      <c r="A448" s="99" t="s">
        <v>571</v>
      </c>
      <c r="B448" s="107"/>
      <c r="C448" s="108"/>
      <c r="D448" s="107"/>
      <c r="E448" s="102">
        <f t="shared" si="62"/>
        <v>0</v>
      </c>
      <c r="F448" s="107"/>
      <c r="G448" s="102">
        <f t="shared" si="63"/>
        <v>0</v>
      </c>
      <c r="H448" s="102">
        <f t="shared" si="64"/>
        <v>0</v>
      </c>
      <c r="I448" s="102">
        <f t="shared" si="65"/>
        <v>0</v>
      </c>
      <c r="J448" s="103">
        <f t="shared" si="66"/>
        <v>0</v>
      </c>
      <c r="K448" s="104">
        <f t="shared" si="67"/>
        <v>0.25</v>
      </c>
      <c r="L448" s="102">
        <f t="shared" si="68"/>
        <v>0</v>
      </c>
      <c r="M448" s="105"/>
    </row>
    <row r="449" spans="1:13" ht="12.75" customHeight="1">
      <c r="A449" s="99" t="s">
        <v>572</v>
      </c>
      <c r="B449" s="100"/>
      <c r="C449" s="101"/>
      <c r="D449" s="100"/>
      <c r="E449" s="102">
        <f t="shared" si="62"/>
        <v>0</v>
      </c>
      <c r="F449" s="100"/>
      <c r="G449" s="102">
        <f t="shared" si="63"/>
        <v>0</v>
      </c>
      <c r="H449" s="102">
        <f t="shared" si="64"/>
        <v>0</v>
      </c>
      <c r="I449" s="102">
        <f t="shared" si="65"/>
        <v>0</v>
      </c>
      <c r="J449" s="103">
        <f t="shared" si="66"/>
        <v>0</v>
      </c>
      <c r="K449" s="104">
        <f t="shared" si="67"/>
        <v>0.25</v>
      </c>
      <c r="L449" s="102">
        <f t="shared" si="68"/>
        <v>0</v>
      </c>
      <c r="M449" s="105"/>
    </row>
    <row r="450" spans="1:13" ht="12.75" customHeight="1">
      <c r="A450" s="106" t="s">
        <v>573</v>
      </c>
      <c r="B450" s="107">
        <v>3</v>
      </c>
      <c r="C450" s="108" t="s">
        <v>110</v>
      </c>
      <c r="D450" s="107">
        <v>43.56</v>
      </c>
      <c r="E450" s="102">
        <f t="shared" si="62"/>
        <v>130.68</v>
      </c>
      <c r="F450" s="107">
        <v>155</v>
      </c>
      <c r="G450" s="102">
        <f t="shared" si="63"/>
        <v>465</v>
      </c>
      <c r="H450" s="102">
        <f t="shared" si="64"/>
        <v>198.56</v>
      </c>
      <c r="I450" s="102">
        <f t="shared" si="65"/>
        <v>595.68000000000006</v>
      </c>
      <c r="J450" s="103">
        <f t="shared" si="66"/>
        <v>148.92000000000002</v>
      </c>
      <c r="K450" s="104">
        <f t="shared" si="67"/>
        <v>0.25</v>
      </c>
      <c r="L450" s="102">
        <f t="shared" si="68"/>
        <v>744.60000000000014</v>
      </c>
      <c r="M450" s="105"/>
    </row>
    <row r="451" spans="1:13" ht="12.75" customHeight="1">
      <c r="A451" s="99" t="s">
        <v>574</v>
      </c>
      <c r="B451" s="107"/>
      <c r="C451" s="108"/>
      <c r="D451" s="107"/>
      <c r="E451" s="102">
        <f t="shared" si="62"/>
        <v>0</v>
      </c>
      <c r="F451" s="107"/>
      <c r="G451" s="102">
        <f t="shared" si="63"/>
        <v>0</v>
      </c>
      <c r="H451" s="102">
        <f t="shared" si="64"/>
        <v>0</v>
      </c>
      <c r="I451" s="102">
        <f t="shared" si="65"/>
        <v>0</v>
      </c>
      <c r="J451" s="103">
        <f t="shared" si="66"/>
        <v>0</v>
      </c>
      <c r="K451" s="104">
        <f t="shared" si="67"/>
        <v>0.25</v>
      </c>
      <c r="L451" s="102">
        <f t="shared" si="68"/>
        <v>0</v>
      </c>
      <c r="M451" s="105"/>
    </row>
    <row r="452" spans="1:13" ht="12.75" customHeight="1">
      <c r="A452" s="106" t="s">
        <v>575</v>
      </c>
      <c r="B452" s="107">
        <v>3</v>
      </c>
      <c r="C452" s="108" t="s">
        <v>110</v>
      </c>
      <c r="D452" s="107">
        <v>43.56</v>
      </c>
      <c r="E452" s="102">
        <f t="shared" si="62"/>
        <v>130.68</v>
      </c>
      <c r="F452" s="107">
        <v>160</v>
      </c>
      <c r="G452" s="102">
        <f t="shared" si="63"/>
        <v>480</v>
      </c>
      <c r="H452" s="102">
        <f t="shared" si="64"/>
        <v>203.56</v>
      </c>
      <c r="I452" s="102">
        <f t="shared" si="65"/>
        <v>610.68000000000006</v>
      </c>
      <c r="J452" s="103">
        <f t="shared" si="66"/>
        <v>152.67000000000002</v>
      </c>
      <c r="K452" s="104">
        <f t="shared" si="67"/>
        <v>0.25</v>
      </c>
      <c r="L452" s="102">
        <f t="shared" si="68"/>
        <v>763.35000000000014</v>
      </c>
      <c r="M452" s="105"/>
    </row>
    <row r="453" spans="1:13" ht="12.75" customHeight="1">
      <c r="A453" s="99" t="s">
        <v>576</v>
      </c>
      <c r="B453" s="107"/>
      <c r="C453" s="108"/>
      <c r="D453" s="107"/>
      <c r="E453" s="102">
        <f t="shared" si="62"/>
        <v>0</v>
      </c>
      <c r="F453" s="107"/>
      <c r="G453" s="102">
        <f t="shared" si="63"/>
        <v>0</v>
      </c>
      <c r="H453" s="102">
        <f t="shared" si="64"/>
        <v>0</v>
      </c>
      <c r="I453" s="102">
        <f t="shared" si="65"/>
        <v>0</v>
      </c>
      <c r="J453" s="103">
        <f t="shared" si="66"/>
        <v>0</v>
      </c>
      <c r="K453" s="104">
        <f t="shared" si="67"/>
        <v>0.25</v>
      </c>
      <c r="L453" s="102">
        <f t="shared" si="68"/>
        <v>0</v>
      </c>
      <c r="M453" s="105"/>
    </row>
    <row r="454" spans="1:13" ht="12.75" customHeight="1">
      <c r="A454" s="106" t="s">
        <v>577</v>
      </c>
      <c r="B454" s="107">
        <v>55</v>
      </c>
      <c r="C454" s="108" t="s">
        <v>106</v>
      </c>
      <c r="D454" s="107">
        <v>1.18</v>
      </c>
      <c r="E454" s="102">
        <f t="shared" si="62"/>
        <v>64.899999999999991</v>
      </c>
      <c r="F454" s="107">
        <v>3</v>
      </c>
      <c r="G454" s="102">
        <f t="shared" si="63"/>
        <v>165</v>
      </c>
      <c r="H454" s="102">
        <f t="shared" si="64"/>
        <v>4.18</v>
      </c>
      <c r="I454" s="102">
        <f t="shared" si="65"/>
        <v>229.89999999999998</v>
      </c>
      <c r="J454" s="103">
        <f t="shared" si="66"/>
        <v>57.474999999999994</v>
      </c>
      <c r="K454" s="104">
        <f t="shared" si="67"/>
        <v>0.25</v>
      </c>
      <c r="L454" s="102">
        <f t="shared" si="68"/>
        <v>287.375</v>
      </c>
      <c r="M454" s="105"/>
    </row>
    <row r="455" spans="1:13" ht="12.75" customHeight="1">
      <c r="A455" s="106" t="s">
        <v>578</v>
      </c>
      <c r="B455" s="107">
        <v>8</v>
      </c>
      <c r="C455" s="108" t="s">
        <v>110</v>
      </c>
      <c r="D455" s="107">
        <v>7.08</v>
      </c>
      <c r="E455" s="102">
        <f t="shared" si="62"/>
        <v>56.64</v>
      </c>
      <c r="F455" s="107">
        <v>5.52</v>
      </c>
      <c r="G455" s="102">
        <f t="shared" si="63"/>
        <v>44.16</v>
      </c>
      <c r="H455" s="102">
        <f t="shared" si="64"/>
        <v>12.6</v>
      </c>
      <c r="I455" s="102">
        <f t="shared" si="65"/>
        <v>100.8</v>
      </c>
      <c r="J455" s="103">
        <f t="shared" si="66"/>
        <v>25.2</v>
      </c>
      <c r="K455" s="104">
        <f t="shared" si="67"/>
        <v>0.25</v>
      </c>
      <c r="L455" s="102">
        <f t="shared" si="68"/>
        <v>126</v>
      </c>
      <c r="M455" s="105"/>
    </row>
    <row r="456" spans="1:13" ht="12.75" customHeight="1">
      <c r="A456" s="106" t="s">
        <v>782</v>
      </c>
      <c r="B456" s="107">
        <v>4</v>
      </c>
      <c r="C456" s="108" t="s">
        <v>110</v>
      </c>
      <c r="D456" s="107">
        <v>123.62</v>
      </c>
      <c r="E456" s="102">
        <f t="shared" si="62"/>
        <v>494.48</v>
      </c>
      <c r="F456" s="107">
        <v>43.66</v>
      </c>
      <c r="G456" s="102">
        <f t="shared" si="63"/>
        <v>174.64</v>
      </c>
      <c r="H456" s="102">
        <f t="shared" si="64"/>
        <v>167.28</v>
      </c>
      <c r="I456" s="102">
        <f t="shared" si="65"/>
        <v>669.12</v>
      </c>
      <c r="J456" s="103">
        <f t="shared" si="66"/>
        <v>167.28</v>
      </c>
      <c r="K456" s="104">
        <f t="shared" si="67"/>
        <v>0.25</v>
      </c>
      <c r="L456" s="102">
        <f t="shared" si="68"/>
        <v>836.4</v>
      </c>
      <c r="M456" s="105"/>
    </row>
    <row r="457" spans="1:13" ht="12.75" customHeight="1">
      <c r="A457" s="106" t="s">
        <v>579</v>
      </c>
      <c r="B457" s="107">
        <v>10</v>
      </c>
      <c r="C457" s="108" t="s">
        <v>106</v>
      </c>
      <c r="D457" s="107">
        <v>7.08</v>
      </c>
      <c r="E457" s="102">
        <f t="shared" si="62"/>
        <v>70.8</v>
      </c>
      <c r="F457" s="107">
        <v>2.1800000000000002</v>
      </c>
      <c r="G457" s="102">
        <f t="shared" si="63"/>
        <v>21.8</v>
      </c>
      <c r="H457" s="102">
        <f t="shared" si="64"/>
        <v>9.26</v>
      </c>
      <c r="I457" s="102">
        <f t="shared" si="65"/>
        <v>92.6</v>
      </c>
      <c r="J457" s="103">
        <f t="shared" si="66"/>
        <v>23.15</v>
      </c>
      <c r="K457" s="104">
        <f t="shared" si="67"/>
        <v>0.25</v>
      </c>
      <c r="L457" s="102">
        <f t="shared" si="68"/>
        <v>115.75</v>
      </c>
      <c r="M457" s="105"/>
    </row>
    <row r="458" spans="1:13" ht="12.75" customHeight="1">
      <c r="A458" s="106" t="s">
        <v>580</v>
      </c>
      <c r="B458" s="107">
        <v>45</v>
      </c>
      <c r="C458" s="108" t="s">
        <v>106</v>
      </c>
      <c r="D458" s="107">
        <v>12.94</v>
      </c>
      <c r="E458" s="102">
        <f t="shared" ref="E458:E462" si="69">D458*B458</f>
        <v>582.29999999999995</v>
      </c>
      <c r="F458" s="107">
        <v>5.15</v>
      </c>
      <c r="G458" s="102">
        <f t="shared" si="63"/>
        <v>231.75000000000003</v>
      </c>
      <c r="H458" s="102">
        <f t="shared" si="64"/>
        <v>18.09</v>
      </c>
      <c r="I458" s="102">
        <f t="shared" si="65"/>
        <v>814.05</v>
      </c>
      <c r="J458" s="103">
        <f t="shared" si="66"/>
        <v>203.51249999999999</v>
      </c>
      <c r="K458" s="104">
        <f t="shared" si="67"/>
        <v>0.25</v>
      </c>
      <c r="L458" s="102">
        <f t="shared" si="68"/>
        <v>1017.5625</v>
      </c>
      <c r="M458" s="105"/>
    </row>
    <row r="459" spans="1:13" ht="12.75" customHeight="1">
      <c r="A459" s="106" t="s">
        <v>581</v>
      </c>
      <c r="B459" s="107">
        <v>4</v>
      </c>
      <c r="C459" s="108" t="s">
        <v>110</v>
      </c>
      <c r="D459" s="107">
        <v>7.08</v>
      </c>
      <c r="E459" s="102">
        <f t="shared" si="69"/>
        <v>28.32</v>
      </c>
      <c r="F459" s="107">
        <v>1.66</v>
      </c>
      <c r="G459" s="102">
        <f t="shared" si="63"/>
        <v>6.64</v>
      </c>
      <c r="H459" s="102">
        <f t="shared" si="64"/>
        <v>8.74</v>
      </c>
      <c r="I459" s="102">
        <f t="shared" si="65"/>
        <v>34.96</v>
      </c>
      <c r="J459" s="103">
        <f t="shared" si="66"/>
        <v>8.74</v>
      </c>
      <c r="K459" s="104">
        <f t="shared" si="67"/>
        <v>0.25</v>
      </c>
      <c r="L459" s="102">
        <f t="shared" si="68"/>
        <v>43.7</v>
      </c>
      <c r="M459" s="105"/>
    </row>
    <row r="460" spans="1:13" ht="12.75" customHeight="1">
      <c r="A460" s="106" t="s">
        <v>582</v>
      </c>
      <c r="B460" s="107">
        <v>1</v>
      </c>
      <c r="C460" s="108" t="s">
        <v>110</v>
      </c>
      <c r="D460" s="107">
        <v>494.42</v>
      </c>
      <c r="E460" s="102">
        <f t="shared" si="69"/>
        <v>494.42</v>
      </c>
      <c r="F460" s="107">
        <v>890</v>
      </c>
      <c r="G460" s="102">
        <f t="shared" si="63"/>
        <v>890</v>
      </c>
      <c r="H460" s="102">
        <f t="shared" si="64"/>
        <v>1384.42</v>
      </c>
      <c r="I460" s="102">
        <f t="shared" si="65"/>
        <v>1384.42</v>
      </c>
      <c r="J460" s="103">
        <f t="shared" si="66"/>
        <v>346.10500000000002</v>
      </c>
      <c r="K460" s="104">
        <f t="shared" si="67"/>
        <v>0.25</v>
      </c>
      <c r="L460" s="102">
        <f t="shared" si="68"/>
        <v>1730.5250000000001</v>
      </c>
      <c r="M460" s="105"/>
    </row>
    <row r="461" spans="1:13" ht="12.75" customHeight="1">
      <c r="A461" s="99" t="s">
        <v>583</v>
      </c>
      <c r="B461" s="107"/>
      <c r="C461" s="108"/>
      <c r="D461" s="107"/>
      <c r="E461" s="102">
        <f t="shared" si="69"/>
        <v>0</v>
      </c>
      <c r="F461" s="107"/>
      <c r="G461" s="102">
        <f t="shared" si="63"/>
        <v>0</v>
      </c>
      <c r="H461" s="102">
        <f t="shared" si="64"/>
        <v>0</v>
      </c>
      <c r="I461" s="102">
        <f t="shared" si="65"/>
        <v>0</v>
      </c>
      <c r="J461" s="103">
        <f t="shared" si="66"/>
        <v>0</v>
      </c>
      <c r="K461" s="104">
        <f t="shared" si="67"/>
        <v>0.25</v>
      </c>
      <c r="L461" s="102">
        <f t="shared" si="68"/>
        <v>0</v>
      </c>
      <c r="M461" s="105"/>
    </row>
    <row r="462" spans="1:13" ht="12.75" customHeight="1">
      <c r="A462" s="106" t="s">
        <v>584</v>
      </c>
      <c r="B462" s="107">
        <v>4</v>
      </c>
      <c r="C462" s="108" t="s">
        <v>145</v>
      </c>
      <c r="D462" s="107">
        <v>274.3</v>
      </c>
      <c r="E462" s="102">
        <f t="shared" si="69"/>
        <v>1097.2</v>
      </c>
      <c r="F462" s="107">
        <v>1590</v>
      </c>
      <c r="G462" s="102">
        <f t="shared" si="63"/>
        <v>6360</v>
      </c>
      <c r="H462" s="102">
        <f t="shared" si="64"/>
        <v>1864.3</v>
      </c>
      <c r="I462" s="102">
        <f t="shared" si="65"/>
        <v>7457.2</v>
      </c>
      <c r="J462" s="103">
        <f t="shared" si="66"/>
        <v>1864.3</v>
      </c>
      <c r="K462" s="104">
        <f t="shared" si="67"/>
        <v>0.25</v>
      </c>
      <c r="L462" s="102">
        <f t="shared" si="68"/>
        <v>9321.5</v>
      </c>
      <c r="M462" s="105"/>
    </row>
    <row r="463" spans="1:13" ht="12.75" customHeight="1">
      <c r="A463" s="109" t="s">
        <v>79</v>
      </c>
      <c r="B463" s="110"/>
      <c r="C463" s="111"/>
      <c r="D463" s="110"/>
      <c r="E463" s="112"/>
      <c r="F463" s="110"/>
      <c r="G463" s="112"/>
      <c r="H463" s="112"/>
      <c r="I463" s="112"/>
      <c r="J463" s="113"/>
      <c r="K463" s="114"/>
      <c r="L463" s="112"/>
      <c r="M463" s="98">
        <f>SUM(L464:L476)</f>
        <v>92615.758000000016</v>
      </c>
    </row>
    <row r="464" spans="1:13" ht="12.75" customHeight="1">
      <c r="A464" s="99" t="s">
        <v>293</v>
      </c>
      <c r="B464" s="100"/>
      <c r="C464" s="101"/>
      <c r="D464" s="100"/>
      <c r="E464" s="102">
        <f t="shared" ref="E464:E476" si="70">D464*B464</f>
        <v>0</v>
      </c>
      <c r="F464" s="100"/>
      <c r="G464" s="102">
        <f t="shared" ref="G464:G476" si="71">F464*B464</f>
        <v>0</v>
      </c>
      <c r="H464" s="102">
        <f t="shared" ref="H464:H476" si="72">+D464+F464</f>
        <v>0</v>
      </c>
      <c r="I464" s="102">
        <f t="shared" ref="I464:I476" si="73">E464+G464</f>
        <v>0</v>
      </c>
      <c r="J464" s="103">
        <f t="shared" ref="J464:J476" si="74">K464*I464</f>
        <v>0</v>
      </c>
      <c r="K464" s="104">
        <f t="shared" ref="K464:K486" si="75">$K$12</f>
        <v>0.25</v>
      </c>
      <c r="L464" s="102">
        <f t="shared" ref="L464:L476" si="76">I464+J464</f>
        <v>0</v>
      </c>
      <c r="M464" s="105"/>
    </row>
    <row r="465" spans="1:13" ht="12.75" customHeight="1">
      <c r="A465" s="99" t="s">
        <v>294</v>
      </c>
      <c r="B465" s="107"/>
      <c r="C465" s="108"/>
      <c r="D465" s="107"/>
      <c r="E465" s="102">
        <f t="shared" si="70"/>
        <v>0</v>
      </c>
      <c r="F465" s="107"/>
      <c r="G465" s="102">
        <f t="shared" si="71"/>
        <v>0</v>
      </c>
      <c r="H465" s="102">
        <f t="shared" si="72"/>
        <v>0</v>
      </c>
      <c r="I465" s="102">
        <f t="shared" si="73"/>
        <v>0</v>
      </c>
      <c r="J465" s="103">
        <f t="shared" si="74"/>
        <v>0</v>
      </c>
      <c r="K465" s="104">
        <f t="shared" si="75"/>
        <v>0.25</v>
      </c>
      <c r="L465" s="102">
        <f t="shared" si="76"/>
        <v>0</v>
      </c>
      <c r="M465" s="105"/>
    </row>
    <row r="466" spans="1:13" ht="12.75" customHeight="1">
      <c r="A466" s="106" t="s">
        <v>295</v>
      </c>
      <c r="B466" s="107">
        <v>3069.84</v>
      </c>
      <c r="C466" s="108" t="s">
        <v>90</v>
      </c>
      <c r="D466" s="107">
        <v>3.29</v>
      </c>
      <c r="E466" s="102">
        <f t="shared" si="70"/>
        <v>10099.7736</v>
      </c>
      <c r="F466" s="107">
        <v>1.85</v>
      </c>
      <c r="G466" s="102">
        <f t="shared" si="71"/>
        <v>5679.2040000000006</v>
      </c>
      <c r="H466" s="102">
        <f t="shared" si="72"/>
        <v>5.1400000000000006</v>
      </c>
      <c r="I466" s="102">
        <f t="shared" si="73"/>
        <v>15778.977600000002</v>
      </c>
      <c r="J466" s="103">
        <f t="shared" si="74"/>
        <v>3944.7444000000005</v>
      </c>
      <c r="K466" s="104">
        <f t="shared" si="75"/>
        <v>0.25</v>
      </c>
      <c r="L466" s="102">
        <f t="shared" si="76"/>
        <v>19723.722000000002</v>
      </c>
      <c r="M466" s="105"/>
    </row>
    <row r="467" spans="1:13" ht="12.75" customHeight="1">
      <c r="A467" s="99" t="s">
        <v>296</v>
      </c>
      <c r="B467" s="107"/>
      <c r="C467" s="108"/>
      <c r="D467" s="107"/>
      <c r="E467" s="102">
        <f t="shared" si="70"/>
        <v>0</v>
      </c>
      <c r="F467" s="107"/>
      <c r="G467" s="102">
        <f t="shared" si="71"/>
        <v>0</v>
      </c>
      <c r="H467" s="102">
        <f t="shared" si="72"/>
        <v>0</v>
      </c>
      <c r="I467" s="102">
        <f t="shared" si="73"/>
        <v>0</v>
      </c>
      <c r="J467" s="103">
        <f t="shared" si="74"/>
        <v>0</v>
      </c>
      <c r="K467" s="104">
        <f t="shared" si="75"/>
        <v>0.25</v>
      </c>
      <c r="L467" s="102">
        <f t="shared" si="76"/>
        <v>0</v>
      </c>
      <c r="M467" s="105"/>
    </row>
    <row r="468" spans="1:13" ht="12.75" customHeight="1">
      <c r="A468" s="106" t="s">
        <v>297</v>
      </c>
      <c r="B468" s="107">
        <v>3069.84</v>
      </c>
      <c r="C468" s="108" t="s">
        <v>90</v>
      </c>
      <c r="D468" s="107">
        <v>11.9</v>
      </c>
      <c r="E468" s="102">
        <f t="shared" si="70"/>
        <v>36531.096000000005</v>
      </c>
      <c r="F468" s="107">
        <v>3.12</v>
      </c>
      <c r="G468" s="102">
        <f t="shared" si="71"/>
        <v>9577.9008000000013</v>
      </c>
      <c r="H468" s="102">
        <f t="shared" si="72"/>
        <v>15.02</v>
      </c>
      <c r="I468" s="102">
        <f t="shared" si="73"/>
        <v>46108.996800000008</v>
      </c>
      <c r="J468" s="103">
        <f t="shared" si="74"/>
        <v>11527.249200000002</v>
      </c>
      <c r="K468" s="104">
        <f t="shared" si="75"/>
        <v>0.25</v>
      </c>
      <c r="L468" s="102">
        <f t="shared" si="76"/>
        <v>57636.246000000014</v>
      </c>
      <c r="M468" s="105"/>
    </row>
    <row r="469" spans="1:13" ht="12.75" customHeight="1">
      <c r="A469" s="99" t="s">
        <v>298</v>
      </c>
      <c r="B469" s="107"/>
      <c r="C469" s="108"/>
      <c r="D469" s="107"/>
      <c r="E469" s="102">
        <f t="shared" si="70"/>
        <v>0</v>
      </c>
      <c r="F469" s="107"/>
      <c r="G469" s="102">
        <f t="shared" si="71"/>
        <v>0</v>
      </c>
      <c r="H469" s="102">
        <f t="shared" si="72"/>
        <v>0</v>
      </c>
      <c r="I469" s="102">
        <f t="shared" si="73"/>
        <v>0</v>
      </c>
      <c r="J469" s="103">
        <f t="shared" si="74"/>
        <v>0</v>
      </c>
      <c r="K469" s="104">
        <f t="shared" si="75"/>
        <v>0.25</v>
      </c>
      <c r="L469" s="102">
        <f t="shared" si="76"/>
        <v>0</v>
      </c>
      <c r="M469" s="105"/>
    </row>
    <row r="470" spans="1:13" ht="12.75" customHeight="1">
      <c r="A470" s="99" t="s">
        <v>299</v>
      </c>
      <c r="B470" s="107"/>
      <c r="C470" s="108"/>
      <c r="D470" s="107"/>
      <c r="E470" s="102">
        <f t="shared" si="70"/>
        <v>0</v>
      </c>
      <c r="F470" s="107"/>
      <c r="G470" s="102">
        <f t="shared" si="71"/>
        <v>0</v>
      </c>
      <c r="H470" s="102">
        <f t="shared" si="72"/>
        <v>0</v>
      </c>
      <c r="I470" s="102">
        <f t="shared" si="73"/>
        <v>0</v>
      </c>
      <c r="J470" s="103">
        <f t="shared" si="74"/>
        <v>0</v>
      </c>
      <c r="K470" s="104">
        <f t="shared" si="75"/>
        <v>0.25</v>
      </c>
      <c r="L470" s="102">
        <f t="shared" si="76"/>
        <v>0</v>
      </c>
      <c r="M470" s="105"/>
    </row>
    <row r="471" spans="1:13" ht="12.75" customHeight="1">
      <c r="A471" s="106" t="s">
        <v>413</v>
      </c>
      <c r="B471" s="107">
        <v>356.71</v>
      </c>
      <c r="C471" s="108" t="s">
        <v>90</v>
      </c>
      <c r="D471" s="107">
        <v>5.64</v>
      </c>
      <c r="E471" s="102">
        <f t="shared" si="70"/>
        <v>2011.8443999999997</v>
      </c>
      <c r="F471" s="107">
        <v>25.32</v>
      </c>
      <c r="G471" s="102">
        <f t="shared" si="71"/>
        <v>9031.8971999999994</v>
      </c>
      <c r="H471" s="102">
        <f t="shared" si="72"/>
        <v>30.96</v>
      </c>
      <c r="I471" s="102">
        <f t="shared" si="73"/>
        <v>11043.741599999999</v>
      </c>
      <c r="J471" s="103">
        <f t="shared" si="74"/>
        <v>2760.9353999999998</v>
      </c>
      <c r="K471" s="104">
        <f t="shared" si="75"/>
        <v>0.25</v>
      </c>
      <c r="L471" s="102">
        <f t="shared" si="76"/>
        <v>13804.677</v>
      </c>
      <c r="M471" s="105"/>
    </row>
    <row r="472" spans="1:13" ht="12.75" customHeight="1">
      <c r="A472" s="99" t="s">
        <v>414</v>
      </c>
      <c r="B472" s="107"/>
      <c r="C472" s="108"/>
      <c r="D472" s="107"/>
      <c r="E472" s="102">
        <f t="shared" si="70"/>
        <v>0</v>
      </c>
      <c r="F472" s="107"/>
      <c r="G472" s="102">
        <f t="shared" si="71"/>
        <v>0</v>
      </c>
      <c r="H472" s="102">
        <f t="shared" si="72"/>
        <v>0</v>
      </c>
      <c r="I472" s="102">
        <f t="shared" si="73"/>
        <v>0</v>
      </c>
      <c r="J472" s="103">
        <f t="shared" si="74"/>
        <v>0</v>
      </c>
      <c r="K472" s="104">
        <f t="shared" si="75"/>
        <v>0.25</v>
      </c>
      <c r="L472" s="102">
        <f t="shared" si="76"/>
        <v>0</v>
      </c>
      <c r="M472" s="105"/>
    </row>
    <row r="473" spans="1:13" ht="12.75" customHeight="1">
      <c r="A473" s="106" t="s">
        <v>415</v>
      </c>
      <c r="B473" s="107">
        <v>38.340000000000003</v>
      </c>
      <c r="C473" s="108" t="s">
        <v>106</v>
      </c>
      <c r="D473" s="107">
        <v>15.19</v>
      </c>
      <c r="E473" s="102">
        <f t="shared" si="70"/>
        <v>582.38459999999998</v>
      </c>
      <c r="F473" s="107">
        <v>12.32</v>
      </c>
      <c r="G473" s="102">
        <f t="shared" si="71"/>
        <v>472.34880000000004</v>
      </c>
      <c r="H473" s="102">
        <f t="shared" si="72"/>
        <v>27.509999999999998</v>
      </c>
      <c r="I473" s="102">
        <f t="shared" si="73"/>
        <v>1054.7334000000001</v>
      </c>
      <c r="J473" s="103">
        <f t="shared" si="74"/>
        <v>263.68335000000002</v>
      </c>
      <c r="K473" s="104">
        <f t="shared" si="75"/>
        <v>0.25</v>
      </c>
      <c r="L473" s="102">
        <f t="shared" si="76"/>
        <v>1318.4167500000001</v>
      </c>
      <c r="M473" s="105"/>
    </row>
    <row r="474" spans="1:13" ht="12.75" customHeight="1">
      <c r="A474" s="99" t="s">
        <v>300</v>
      </c>
      <c r="B474" s="107"/>
      <c r="C474" s="108"/>
      <c r="D474" s="107"/>
      <c r="E474" s="102">
        <f t="shared" si="70"/>
        <v>0</v>
      </c>
      <c r="F474" s="107"/>
      <c r="G474" s="102">
        <f t="shared" si="71"/>
        <v>0</v>
      </c>
      <c r="H474" s="102">
        <f t="shared" si="72"/>
        <v>0</v>
      </c>
      <c r="I474" s="102">
        <f t="shared" si="73"/>
        <v>0</v>
      </c>
      <c r="J474" s="103">
        <f t="shared" si="74"/>
        <v>0</v>
      </c>
      <c r="K474" s="104">
        <f t="shared" si="75"/>
        <v>0.25</v>
      </c>
      <c r="L474" s="102">
        <f t="shared" si="76"/>
        <v>0</v>
      </c>
      <c r="M474" s="105"/>
    </row>
    <row r="475" spans="1:13" ht="12.75" customHeight="1">
      <c r="A475" s="99" t="s">
        <v>301</v>
      </c>
      <c r="B475" s="107"/>
      <c r="C475" s="108"/>
      <c r="D475" s="107"/>
      <c r="E475" s="102">
        <f t="shared" si="70"/>
        <v>0</v>
      </c>
      <c r="F475" s="107"/>
      <c r="G475" s="102">
        <f t="shared" si="71"/>
        <v>0</v>
      </c>
      <c r="H475" s="102">
        <f t="shared" si="72"/>
        <v>0</v>
      </c>
      <c r="I475" s="102">
        <f t="shared" si="73"/>
        <v>0</v>
      </c>
      <c r="J475" s="103">
        <f t="shared" si="74"/>
        <v>0</v>
      </c>
      <c r="K475" s="104">
        <f t="shared" si="75"/>
        <v>0.25</v>
      </c>
      <c r="L475" s="102">
        <f t="shared" si="76"/>
        <v>0</v>
      </c>
      <c r="M475" s="105"/>
    </row>
    <row r="476" spans="1:13" ht="12.75" customHeight="1">
      <c r="A476" s="106" t="s">
        <v>302</v>
      </c>
      <c r="B476" s="107">
        <v>8.3000000000000007</v>
      </c>
      <c r="C476" s="108" t="s">
        <v>106</v>
      </c>
      <c r="D476" s="107">
        <v>3.38</v>
      </c>
      <c r="E476" s="102">
        <f t="shared" si="70"/>
        <v>28.054000000000002</v>
      </c>
      <c r="F476" s="107">
        <v>9.41</v>
      </c>
      <c r="G476" s="102">
        <f t="shared" si="71"/>
        <v>78.103000000000009</v>
      </c>
      <c r="H476" s="102">
        <f t="shared" si="72"/>
        <v>12.79</v>
      </c>
      <c r="I476" s="102">
        <f t="shared" si="73"/>
        <v>106.15700000000001</v>
      </c>
      <c r="J476" s="103">
        <f t="shared" si="74"/>
        <v>26.539250000000003</v>
      </c>
      <c r="K476" s="104">
        <f t="shared" si="75"/>
        <v>0.25</v>
      </c>
      <c r="L476" s="102">
        <f t="shared" si="76"/>
        <v>132.69625000000002</v>
      </c>
      <c r="M476" s="105"/>
    </row>
    <row r="477" spans="1:13" ht="12.75" customHeight="1">
      <c r="A477" s="109" t="s">
        <v>80</v>
      </c>
      <c r="B477" s="110"/>
      <c r="C477" s="111"/>
      <c r="D477" s="110"/>
      <c r="E477" s="112"/>
      <c r="F477" s="110"/>
      <c r="G477" s="112"/>
      <c r="H477" s="112"/>
      <c r="I477" s="112"/>
      <c r="J477" s="113"/>
      <c r="K477" s="114"/>
      <c r="L477" s="112"/>
      <c r="M477" s="98">
        <f>SUM(L478:L486)</f>
        <v>12030.077000000003</v>
      </c>
    </row>
    <row r="478" spans="1:13" s="89" customFormat="1" ht="15" customHeight="1">
      <c r="A478" s="99" t="s">
        <v>303</v>
      </c>
      <c r="B478" s="107"/>
      <c r="C478" s="108"/>
      <c r="D478" s="107"/>
      <c r="E478" s="102">
        <f t="shared" ref="E478:E534" si="77">D478*B478</f>
        <v>0</v>
      </c>
      <c r="F478" s="107"/>
      <c r="G478" s="102">
        <f t="shared" ref="G478:G534" si="78">F478*B478</f>
        <v>0</v>
      </c>
      <c r="H478" s="102">
        <f t="shared" ref="H478:H486" si="79">+D478+F478</f>
        <v>0</v>
      </c>
      <c r="I478" s="102">
        <f t="shared" ref="I478:I486" si="80">E478+G478</f>
        <v>0</v>
      </c>
      <c r="J478" s="103">
        <f t="shared" ref="J478:J486" si="81">K478*I478</f>
        <v>0</v>
      </c>
      <c r="K478" s="104">
        <f t="shared" si="75"/>
        <v>0.25</v>
      </c>
      <c r="L478" s="102">
        <f t="shared" ref="L478:L486" si="82">I478+J478</f>
        <v>0</v>
      </c>
      <c r="M478" s="105"/>
    </row>
    <row r="479" spans="1:13" ht="12.75" customHeight="1">
      <c r="A479" s="99" t="s">
        <v>304</v>
      </c>
      <c r="B479" s="107"/>
      <c r="C479" s="108"/>
      <c r="D479" s="107"/>
      <c r="E479" s="102">
        <f t="shared" si="77"/>
        <v>0</v>
      </c>
      <c r="F479" s="107"/>
      <c r="G479" s="102">
        <f t="shared" si="78"/>
        <v>0</v>
      </c>
      <c r="H479" s="102">
        <f t="shared" si="79"/>
        <v>0</v>
      </c>
      <c r="I479" s="102">
        <f t="shared" si="80"/>
        <v>0</v>
      </c>
      <c r="J479" s="103">
        <f t="shared" si="81"/>
        <v>0</v>
      </c>
      <c r="K479" s="104">
        <f t="shared" si="75"/>
        <v>0.25</v>
      </c>
      <c r="L479" s="102">
        <f t="shared" si="82"/>
        <v>0</v>
      </c>
      <c r="M479" s="105"/>
    </row>
    <row r="480" spans="1:13" ht="12.75" customHeight="1">
      <c r="A480" s="106" t="s">
        <v>585</v>
      </c>
      <c r="B480" s="107">
        <v>79.599999999999994</v>
      </c>
      <c r="C480" s="108" t="s">
        <v>90</v>
      </c>
      <c r="D480" s="107">
        <v>47.52</v>
      </c>
      <c r="E480" s="102">
        <f t="shared" si="77"/>
        <v>3782.5920000000001</v>
      </c>
      <c r="F480" s="107">
        <v>60</v>
      </c>
      <c r="G480" s="102">
        <f t="shared" si="78"/>
        <v>4776</v>
      </c>
      <c r="H480" s="102">
        <f t="shared" si="79"/>
        <v>107.52000000000001</v>
      </c>
      <c r="I480" s="102">
        <f t="shared" si="80"/>
        <v>8558.5920000000006</v>
      </c>
      <c r="J480" s="103">
        <f t="shared" si="81"/>
        <v>2139.6480000000001</v>
      </c>
      <c r="K480" s="104">
        <f t="shared" si="75"/>
        <v>0.25</v>
      </c>
      <c r="L480" s="102">
        <f t="shared" si="82"/>
        <v>10698.240000000002</v>
      </c>
      <c r="M480" s="105"/>
    </row>
    <row r="481" spans="1:13" ht="12.75" customHeight="1">
      <c r="A481" s="99" t="s">
        <v>305</v>
      </c>
      <c r="B481" s="107"/>
      <c r="C481" s="108"/>
      <c r="D481" s="107"/>
      <c r="E481" s="102">
        <f t="shared" si="77"/>
        <v>0</v>
      </c>
      <c r="F481" s="107"/>
      <c r="G481" s="102">
        <f t="shared" si="78"/>
        <v>0</v>
      </c>
      <c r="H481" s="102">
        <f t="shared" si="79"/>
        <v>0</v>
      </c>
      <c r="I481" s="102">
        <f t="shared" si="80"/>
        <v>0</v>
      </c>
      <c r="J481" s="103">
        <f t="shared" si="81"/>
        <v>0</v>
      </c>
      <c r="K481" s="104">
        <f t="shared" si="75"/>
        <v>0.25</v>
      </c>
      <c r="L481" s="102">
        <f t="shared" si="82"/>
        <v>0</v>
      </c>
      <c r="M481" s="105"/>
    </row>
    <row r="482" spans="1:13" ht="12.75" customHeight="1">
      <c r="A482" s="99" t="s">
        <v>306</v>
      </c>
      <c r="B482" s="100"/>
      <c r="C482" s="101"/>
      <c r="D482" s="100"/>
      <c r="E482" s="102">
        <f t="shared" si="77"/>
        <v>0</v>
      </c>
      <c r="F482" s="100"/>
      <c r="G482" s="102">
        <f t="shared" si="78"/>
        <v>0</v>
      </c>
      <c r="H482" s="102">
        <f t="shared" si="79"/>
        <v>0</v>
      </c>
      <c r="I482" s="102">
        <f t="shared" si="80"/>
        <v>0</v>
      </c>
      <c r="J482" s="103">
        <f t="shared" si="81"/>
        <v>0</v>
      </c>
      <c r="K482" s="104">
        <f t="shared" si="75"/>
        <v>0.25</v>
      </c>
      <c r="L482" s="102">
        <f t="shared" si="82"/>
        <v>0</v>
      </c>
      <c r="M482" s="105"/>
    </row>
    <row r="483" spans="1:13" ht="12.75" customHeight="1">
      <c r="A483" s="106" t="s">
        <v>416</v>
      </c>
      <c r="B483" s="107">
        <v>3.38</v>
      </c>
      <c r="C483" s="108" t="s">
        <v>90</v>
      </c>
      <c r="D483" s="107">
        <v>47.52</v>
      </c>
      <c r="E483" s="102">
        <f t="shared" si="77"/>
        <v>160.61760000000001</v>
      </c>
      <c r="F483" s="107">
        <v>45</v>
      </c>
      <c r="G483" s="102">
        <f t="shared" si="78"/>
        <v>152.1</v>
      </c>
      <c r="H483" s="102">
        <f t="shared" si="79"/>
        <v>92.52000000000001</v>
      </c>
      <c r="I483" s="102">
        <f t="shared" si="80"/>
        <v>312.7176</v>
      </c>
      <c r="J483" s="103">
        <f t="shared" si="81"/>
        <v>78.179400000000001</v>
      </c>
      <c r="K483" s="104">
        <f t="shared" si="75"/>
        <v>0.25</v>
      </c>
      <c r="L483" s="102">
        <f t="shared" si="82"/>
        <v>390.89699999999999</v>
      </c>
      <c r="M483" s="105"/>
    </row>
    <row r="484" spans="1:13" ht="12.75" customHeight="1">
      <c r="A484" s="99" t="s">
        <v>307</v>
      </c>
      <c r="B484" s="100"/>
      <c r="C484" s="101"/>
      <c r="D484" s="100"/>
      <c r="E484" s="102">
        <f t="shared" si="77"/>
        <v>0</v>
      </c>
      <c r="F484" s="100"/>
      <c r="G484" s="102">
        <f t="shared" si="78"/>
        <v>0</v>
      </c>
      <c r="H484" s="102">
        <f t="shared" si="79"/>
        <v>0</v>
      </c>
      <c r="I484" s="102">
        <f t="shared" si="80"/>
        <v>0</v>
      </c>
      <c r="J484" s="103">
        <f t="shared" si="81"/>
        <v>0</v>
      </c>
      <c r="K484" s="104">
        <f t="shared" si="75"/>
        <v>0.25</v>
      </c>
      <c r="L484" s="102">
        <f t="shared" si="82"/>
        <v>0</v>
      </c>
      <c r="M484" s="105"/>
    </row>
    <row r="485" spans="1:13" ht="12.75" customHeight="1">
      <c r="A485" s="99" t="s">
        <v>308</v>
      </c>
      <c r="B485" s="100"/>
      <c r="C485" s="101"/>
      <c r="D485" s="100"/>
      <c r="E485" s="102">
        <f t="shared" si="77"/>
        <v>0</v>
      </c>
      <c r="F485" s="100"/>
      <c r="G485" s="102">
        <f t="shared" si="78"/>
        <v>0</v>
      </c>
      <c r="H485" s="102">
        <f t="shared" si="79"/>
        <v>0</v>
      </c>
      <c r="I485" s="102">
        <f t="shared" si="80"/>
        <v>0</v>
      </c>
      <c r="J485" s="103">
        <f t="shared" si="81"/>
        <v>0</v>
      </c>
      <c r="K485" s="104">
        <f t="shared" si="75"/>
        <v>0.25</v>
      </c>
      <c r="L485" s="102">
        <f t="shared" si="82"/>
        <v>0</v>
      </c>
      <c r="M485" s="105"/>
    </row>
    <row r="486" spans="1:13" ht="12.75" customHeight="1">
      <c r="A486" s="106" t="s">
        <v>586</v>
      </c>
      <c r="B486" s="107">
        <v>2.6</v>
      </c>
      <c r="C486" s="108" t="s">
        <v>90</v>
      </c>
      <c r="D486" s="107">
        <v>47.52</v>
      </c>
      <c r="E486" s="102">
        <f t="shared" si="77"/>
        <v>123.55200000000001</v>
      </c>
      <c r="F486" s="107">
        <v>242</v>
      </c>
      <c r="G486" s="102">
        <f t="shared" si="78"/>
        <v>629.20000000000005</v>
      </c>
      <c r="H486" s="102">
        <f t="shared" si="79"/>
        <v>289.52</v>
      </c>
      <c r="I486" s="102">
        <f t="shared" si="80"/>
        <v>752.75200000000007</v>
      </c>
      <c r="J486" s="103">
        <f t="shared" si="81"/>
        <v>188.18800000000002</v>
      </c>
      <c r="K486" s="104">
        <f t="shared" si="75"/>
        <v>0.25</v>
      </c>
      <c r="L486" s="102">
        <f t="shared" si="82"/>
        <v>940.94</v>
      </c>
      <c r="M486" s="105"/>
    </row>
    <row r="487" spans="1:13" ht="12.75" customHeight="1">
      <c r="A487" s="109" t="s">
        <v>48</v>
      </c>
      <c r="B487" s="110"/>
      <c r="C487" s="111"/>
      <c r="D487" s="110"/>
      <c r="E487" s="112"/>
      <c r="F487" s="110"/>
      <c r="G487" s="112"/>
      <c r="H487" s="112"/>
      <c r="I487" s="112"/>
      <c r="J487" s="113"/>
      <c r="K487" s="114"/>
      <c r="L487" s="112"/>
      <c r="M487" s="98">
        <f>SUM(L488:L499)</f>
        <v>76738.201375000004</v>
      </c>
    </row>
    <row r="488" spans="1:13" ht="12.75" customHeight="1">
      <c r="A488" s="99" t="s">
        <v>309</v>
      </c>
      <c r="B488" s="107"/>
      <c r="C488" s="108"/>
      <c r="D488" s="107"/>
      <c r="E488" s="102">
        <f t="shared" si="77"/>
        <v>0</v>
      </c>
      <c r="F488" s="107"/>
      <c r="G488" s="102">
        <f t="shared" si="78"/>
        <v>0</v>
      </c>
      <c r="H488" s="102">
        <f t="shared" ref="H488:H534" si="83">+D488+F488</f>
        <v>0</v>
      </c>
      <c r="I488" s="102">
        <f t="shared" ref="I488:I534" si="84">E488+G488</f>
        <v>0</v>
      </c>
      <c r="J488" s="103">
        <f t="shared" ref="J488:J534" si="85">K488*I488</f>
        <v>0</v>
      </c>
      <c r="K488" s="104">
        <f t="shared" ref="K488:K534" si="86">$K$12</f>
        <v>0.25</v>
      </c>
      <c r="L488" s="102">
        <f t="shared" ref="L488:L534" si="87">I488+J488</f>
        <v>0</v>
      </c>
      <c r="M488" s="105"/>
    </row>
    <row r="489" spans="1:13" ht="12.75" customHeight="1">
      <c r="A489" s="106" t="s">
        <v>418</v>
      </c>
      <c r="B489" s="107">
        <v>3804.4</v>
      </c>
      <c r="C489" s="108" t="s">
        <v>90</v>
      </c>
      <c r="D489" s="107">
        <v>3.84</v>
      </c>
      <c r="E489" s="102">
        <f t="shared" si="77"/>
        <v>14608.896000000001</v>
      </c>
      <c r="F489" s="107">
        <v>1.06</v>
      </c>
      <c r="G489" s="102">
        <f t="shared" si="78"/>
        <v>4032.6640000000002</v>
      </c>
      <c r="H489" s="102">
        <f t="shared" si="83"/>
        <v>4.9000000000000004</v>
      </c>
      <c r="I489" s="102">
        <f t="shared" si="84"/>
        <v>18641.560000000001</v>
      </c>
      <c r="J489" s="103">
        <f t="shared" si="85"/>
        <v>4660.3900000000003</v>
      </c>
      <c r="K489" s="104">
        <f t="shared" si="86"/>
        <v>0.25</v>
      </c>
      <c r="L489" s="102">
        <f t="shared" si="87"/>
        <v>23301.95</v>
      </c>
      <c r="M489" s="105"/>
    </row>
    <row r="490" spans="1:13" ht="12.75" customHeight="1">
      <c r="A490" s="99" t="s">
        <v>310</v>
      </c>
      <c r="B490" s="100"/>
      <c r="C490" s="101"/>
      <c r="D490" s="100"/>
      <c r="E490" s="102">
        <f t="shared" si="77"/>
        <v>0</v>
      </c>
      <c r="F490" s="100"/>
      <c r="G490" s="102">
        <f t="shared" si="78"/>
        <v>0</v>
      </c>
      <c r="H490" s="102">
        <f t="shared" si="83"/>
        <v>0</v>
      </c>
      <c r="I490" s="102">
        <f t="shared" si="84"/>
        <v>0</v>
      </c>
      <c r="J490" s="103">
        <f t="shared" si="85"/>
        <v>0</v>
      </c>
      <c r="K490" s="104">
        <f t="shared" si="86"/>
        <v>0.25</v>
      </c>
      <c r="L490" s="102">
        <f t="shared" si="87"/>
        <v>0</v>
      </c>
      <c r="M490" s="105"/>
    </row>
    <row r="491" spans="1:13" ht="12.75" customHeight="1">
      <c r="A491" s="106" t="s">
        <v>419</v>
      </c>
      <c r="B491" s="107">
        <v>3804.4</v>
      </c>
      <c r="C491" s="108" t="s">
        <v>90</v>
      </c>
      <c r="D491" s="107">
        <v>6.84</v>
      </c>
      <c r="E491" s="102">
        <f t="shared" si="77"/>
        <v>26022.096000000001</v>
      </c>
      <c r="F491" s="107">
        <v>3.14</v>
      </c>
      <c r="G491" s="102">
        <f t="shared" si="78"/>
        <v>11945.816000000001</v>
      </c>
      <c r="H491" s="102">
        <f t="shared" si="83"/>
        <v>9.98</v>
      </c>
      <c r="I491" s="102">
        <f t="shared" si="84"/>
        <v>37967.912000000004</v>
      </c>
      <c r="J491" s="103">
        <f t="shared" si="85"/>
        <v>9491.978000000001</v>
      </c>
      <c r="K491" s="104">
        <f t="shared" si="86"/>
        <v>0.25</v>
      </c>
      <c r="L491" s="102">
        <f t="shared" si="87"/>
        <v>47459.890000000007</v>
      </c>
      <c r="M491" s="105"/>
    </row>
    <row r="492" spans="1:13" s="89" customFormat="1" ht="15" customHeight="1">
      <c r="A492" s="99" t="s">
        <v>740</v>
      </c>
      <c r="B492" s="100"/>
      <c r="C492" s="101"/>
      <c r="D492" s="100"/>
      <c r="E492" s="102">
        <f t="shared" si="77"/>
        <v>0</v>
      </c>
      <c r="F492" s="100"/>
      <c r="G492" s="102">
        <f t="shared" si="78"/>
        <v>0</v>
      </c>
      <c r="H492" s="102">
        <f t="shared" si="83"/>
        <v>0</v>
      </c>
      <c r="I492" s="102">
        <f t="shared" si="84"/>
        <v>0</v>
      </c>
      <c r="J492" s="103">
        <f t="shared" si="85"/>
        <v>0</v>
      </c>
      <c r="K492" s="104">
        <f t="shared" si="86"/>
        <v>0.25</v>
      </c>
      <c r="L492" s="102">
        <f t="shared" si="87"/>
        <v>0</v>
      </c>
      <c r="M492" s="105"/>
    </row>
    <row r="493" spans="1:13" ht="12.75" customHeight="1">
      <c r="A493" s="106" t="s">
        <v>741</v>
      </c>
      <c r="B493" s="107">
        <v>36.5</v>
      </c>
      <c r="C493" s="108" t="s">
        <v>90</v>
      </c>
      <c r="D493" s="107">
        <v>11.33</v>
      </c>
      <c r="E493" s="102">
        <f t="shared" si="77"/>
        <v>413.54500000000002</v>
      </c>
      <c r="F493" s="107">
        <v>5.4</v>
      </c>
      <c r="G493" s="102">
        <f t="shared" si="78"/>
        <v>197.10000000000002</v>
      </c>
      <c r="H493" s="102">
        <f t="shared" si="83"/>
        <v>16.73</v>
      </c>
      <c r="I493" s="102">
        <f t="shared" si="84"/>
        <v>610.64499999999998</v>
      </c>
      <c r="J493" s="103">
        <f t="shared" si="85"/>
        <v>152.66125</v>
      </c>
      <c r="K493" s="104">
        <f t="shared" si="86"/>
        <v>0.25</v>
      </c>
      <c r="L493" s="102">
        <f t="shared" si="87"/>
        <v>763.30624999999998</v>
      </c>
      <c r="M493" s="105"/>
    </row>
    <row r="494" spans="1:13" ht="12.75" customHeight="1">
      <c r="A494" s="99" t="s">
        <v>311</v>
      </c>
      <c r="B494" s="100"/>
      <c r="C494" s="101"/>
      <c r="D494" s="100"/>
      <c r="E494" s="102">
        <f t="shared" si="77"/>
        <v>0</v>
      </c>
      <c r="F494" s="100"/>
      <c r="G494" s="102">
        <f t="shared" si="78"/>
        <v>0</v>
      </c>
      <c r="H494" s="102">
        <f t="shared" si="83"/>
        <v>0</v>
      </c>
      <c r="I494" s="102">
        <f t="shared" si="84"/>
        <v>0</v>
      </c>
      <c r="J494" s="103">
        <f t="shared" si="85"/>
        <v>0</v>
      </c>
      <c r="K494" s="104">
        <f t="shared" si="86"/>
        <v>0.25</v>
      </c>
      <c r="L494" s="102">
        <f t="shared" si="87"/>
        <v>0</v>
      </c>
      <c r="M494" s="105"/>
    </row>
    <row r="495" spans="1:13" ht="12.75" customHeight="1">
      <c r="A495" s="106" t="s">
        <v>312</v>
      </c>
      <c r="B495" s="107">
        <v>231.5</v>
      </c>
      <c r="C495" s="108" t="s">
        <v>90</v>
      </c>
      <c r="D495" s="107">
        <v>9.19</v>
      </c>
      <c r="E495" s="102">
        <f t="shared" si="77"/>
        <v>2127.4849999999997</v>
      </c>
      <c r="F495" s="107">
        <v>6.65</v>
      </c>
      <c r="G495" s="102">
        <f t="shared" si="78"/>
        <v>1539.4750000000001</v>
      </c>
      <c r="H495" s="102">
        <f t="shared" si="83"/>
        <v>15.84</v>
      </c>
      <c r="I495" s="102">
        <f t="shared" si="84"/>
        <v>3666.96</v>
      </c>
      <c r="J495" s="103">
        <f t="shared" si="85"/>
        <v>916.74</v>
      </c>
      <c r="K495" s="104">
        <f t="shared" si="86"/>
        <v>0.25</v>
      </c>
      <c r="L495" s="102">
        <f t="shared" si="87"/>
        <v>4583.7</v>
      </c>
      <c r="M495" s="105"/>
    </row>
    <row r="496" spans="1:13" ht="12.75" customHeight="1">
      <c r="A496" s="99" t="s">
        <v>313</v>
      </c>
      <c r="B496" s="100"/>
      <c r="C496" s="101"/>
      <c r="D496" s="100"/>
      <c r="E496" s="102">
        <f t="shared" si="77"/>
        <v>0</v>
      </c>
      <c r="F496" s="100"/>
      <c r="G496" s="102">
        <f t="shared" si="78"/>
        <v>0</v>
      </c>
      <c r="H496" s="102">
        <f t="shared" si="83"/>
        <v>0</v>
      </c>
      <c r="I496" s="102">
        <f t="shared" si="84"/>
        <v>0</v>
      </c>
      <c r="J496" s="103">
        <f t="shared" si="85"/>
        <v>0</v>
      </c>
      <c r="K496" s="104">
        <f t="shared" si="86"/>
        <v>0.25</v>
      </c>
      <c r="L496" s="102">
        <f t="shared" si="87"/>
        <v>0</v>
      </c>
      <c r="M496" s="105"/>
    </row>
    <row r="497" spans="1:13" ht="12.75" customHeight="1">
      <c r="A497" s="106" t="s">
        <v>587</v>
      </c>
      <c r="B497" s="107">
        <v>23.17</v>
      </c>
      <c r="C497" s="108" t="s">
        <v>90</v>
      </c>
      <c r="D497" s="107">
        <v>5.44</v>
      </c>
      <c r="E497" s="102">
        <f t="shared" si="77"/>
        <v>126.04480000000002</v>
      </c>
      <c r="F497" s="107">
        <v>2.65</v>
      </c>
      <c r="G497" s="102">
        <f t="shared" si="78"/>
        <v>61.400500000000001</v>
      </c>
      <c r="H497" s="102">
        <f t="shared" si="83"/>
        <v>8.09</v>
      </c>
      <c r="I497" s="102">
        <f t="shared" si="84"/>
        <v>187.44530000000003</v>
      </c>
      <c r="J497" s="103">
        <f t="shared" si="85"/>
        <v>46.861325000000008</v>
      </c>
      <c r="K497" s="104">
        <f t="shared" si="86"/>
        <v>0.25</v>
      </c>
      <c r="L497" s="102">
        <f t="shared" si="87"/>
        <v>234.30662500000005</v>
      </c>
      <c r="M497" s="105"/>
    </row>
    <row r="498" spans="1:13" ht="12.75" customHeight="1">
      <c r="A498" s="99" t="s">
        <v>315</v>
      </c>
      <c r="B498" s="107"/>
      <c r="C498" s="108"/>
      <c r="D498" s="107"/>
      <c r="E498" s="102">
        <f t="shared" si="77"/>
        <v>0</v>
      </c>
      <c r="F498" s="107"/>
      <c r="G498" s="102">
        <f t="shared" si="78"/>
        <v>0</v>
      </c>
      <c r="H498" s="102">
        <f t="shared" si="83"/>
        <v>0</v>
      </c>
      <c r="I498" s="102">
        <f t="shared" si="84"/>
        <v>0</v>
      </c>
      <c r="J498" s="103">
        <f t="shared" si="85"/>
        <v>0</v>
      </c>
      <c r="K498" s="104">
        <f t="shared" si="86"/>
        <v>0.25</v>
      </c>
      <c r="L498" s="102">
        <f t="shared" si="87"/>
        <v>0</v>
      </c>
      <c r="M498" s="105"/>
    </row>
    <row r="499" spans="1:13" ht="12.75" customHeight="1">
      <c r="A499" s="106" t="s">
        <v>588</v>
      </c>
      <c r="B499" s="107">
        <v>23.17</v>
      </c>
      <c r="C499" s="108" t="s">
        <v>90</v>
      </c>
      <c r="D499" s="107">
        <v>7.68</v>
      </c>
      <c r="E499" s="102">
        <f t="shared" si="77"/>
        <v>177.94560000000001</v>
      </c>
      <c r="F499" s="107">
        <v>5.96</v>
      </c>
      <c r="G499" s="102">
        <f t="shared" si="78"/>
        <v>138.0932</v>
      </c>
      <c r="H499" s="102">
        <f t="shared" si="83"/>
        <v>13.64</v>
      </c>
      <c r="I499" s="102">
        <f t="shared" si="84"/>
        <v>316.03880000000004</v>
      </c>
      <c r="J499" s="103">
        <f t="shared" si="85"/>
        <v>79.009700000000009</v>
      </c>
      <c r="K499" s="104">
        <f t="shared" si="86"/>
        <v>0.25</v>
      </c>
      <c r="L499" s="102">
        <f t="shared" si="87"/>
        <v>395.04850000000005</v>
      </c>
      <c r="M499" s="105"/>
    </row>
    <row r="500" spans="1:13" ht="12.75" customHeight="1">
      <c r="A500" s="109" t="s">
        <v>49</v>
      </c>
      <c r="B500" s="110"/>
      <c r="C500" s="111"/>
      <c r="D500" s="110"/>
      <c r="E500" s="112"/>
      <c r="F500" s="110"/>
      <c r="G500" s="112"/>
      <c r="H500" s="112"/>
      <c r="I500" s="112"/>
      <c r="J500" s="113"/>
      <c r="K500" s="114"/>
      <c r="L500" s="112"/>
      <c r="M500" s="98">
        <f>SUM(L501:L502)</f>
        <v>6223.9</v>
      </c>
    </row>
    <row r="501" spans="1:13" ht="12.75" customHeight="1">
      <c r="A501" s="99" t="s">
        <v>317</v>
      </c>
      <c r="B501" s="107"/>
      <c r="C501" s="108"/>
      <c r="D501" s="107"/>
      <c r="E501" s="102">
        <f t="shared" si="77"/>
        <v>0</v>
      </c>
      <c r="F501" s="107"/>
      <c r="G501" s="102">
        <f t="shared" si="78"/>
        <v>0</v>
      </c>
      <c r="H501" s="102">
        <f t="shared" si="83"/>
        <v>0</v>
      </c>
      <c r="I501" s="102">
        <f t="shared" si="84"/>
        <v>0</v>
      </c>
      <c r="J501" s="103">
        <f t="shared" si="85"/>
        <v>0</v>
      </c>
      <c r="K501" s="104">
        <f t="shared" si="86"/>
        <v>0.25</v>
      </c>
      <c r="L501" s="102">
        <f t="shared" si="87"/>
        <v>0</v>
      </c>
      <c r="M501" s="105"/>
    </row>
    <row r="502" spans="1:13" s="89" customFormat="1" ht="15" customHeight="1">
      <c r="A502" s="106" t="s">
        <v>318</v>
      </c>
      <c r="B502" s="107">
        <v>1244.78</v>
      </c>
      <c r="C502" s="108" t="s">
        <v>90</v>
      </c>
      <c r="D502" s="107">
        <v>1.73</v>
      </c>
      <c r="E502" s="102">
        <f t="shared" si="77"/>
        <v>2153.4694</v>
      </c>
      <c r="F502" s="107">
        <v>2.27</v>
      </c>
      <c r="G502" s="102">
        <f t="shared" si="78"/>
        <v>2825.6505999999999</v>
      </c>
      <c r="H502" s="102">
        <f t="shared" si="83"/>
        <v>4</v>
      </c>
      <c r="I502" s="102">
        <f t="shared" si="84"/>
        <v>4979.12</v>
      </c>
      <c r="J502" s="103">
        <f t="shared" si="85"/>
        <v>1244.78</v>
      </c>
      <c r="K502" s="104">
        <f t="shared" si="86"/>
        <v>0.25</v>
      </c>
      <c r="L502" s="102">
        <f t="shared" si="87"/>
        <v>6223.9</v>
      </c>
      <c r="M502" s="105"/>
    </row>
    <row r="503" spans="1:13" ht="12.75" customHeight="1">
      <c r="A503" s="109" t="s">
        <v>82</v>
      </c>
      <c r="B503" s="110"/>
      <c r="C503" s="111"/>
      <c r="D503" s="110"/>
      <c r="E503" s="112"/>
      <c r="F503" s="110"/>
      <c r="G503" s="112"/>
      <c r="H503" s="112"/>
      <c r="I503" s="112"/>
      <c r="J503" s="113"/>
      <c r="K503" s="114"/>
      <c r="L503" s="112"/>
      <c r="M503" s="98">
        <f>SUM(L504:L512)</f>
        <v>63158.35</v>
      </c>
    </row>
    <row r="504" spans="1:13" ht="12.75" customHeight="1">
      <c r="A504" s="99" t="s">
        <v>319</v>
      </c>
      <c r="B504" s="107"/>
      <c r="C504" s="108"/>
      <c r="D504" s="107"/>
      <c r="E504" s="102">
        <f t="shared" si="77"/>
        <v>0</v>
      </c>
      <c r="F504" s="107"/>
      <c r="G504" s="102">
        <f t="shared" si="78"/>
        <v>0</v>
      </c>
      <c r="H504" s="102">
        <f t="shared" si="83"/>
        <v>0</v>
      </c>
      <c r="I504" s="102">
        <f t="shared" si="84"/>
        <v>0</v>
      </c>
      <c r="J504" s="103">
        <f t="shared" si="85"/>
        <v>0</v>
      </c>
      <c r="K504" s="104">
        <f t="shared" si="86"/>
        <v>0.25</v>
      </c>
      <c r="L504" s="102">
        <f t="shared" si="87"/>
        <v>0</v>
      </c>
      <c r="M504" s="105"/>
    </row>
    <row r="505" spans="1:13" ht="12.75" customHeight="1">
      <c r="A505" s="99" t="s">
        <v>35</v>
      </c>
      <c r="B505" s="100"/>
      <c r="C505" s="101"/>
      <c r="D505" s="100"/>
      <c r="E505" s="102">
        <f t="shared" si="77"/>
        <v>0</v>
      </c>
      <c r="F505" s="100"/>
      <c r="G505" s="102">
        <f t="shared" si="78"/>
        <v>0</v>
      </c>
      <c r="H505" s="102">
        <f t="shared" si="83"/>
        <v>0</v>
      </c>
      <c r="I505" s="102">
        <f t="shared" si="84"/>
        <v>0</v>
      </c>
      <c r="J505" s="103">
        <f t="shared" si="85"/>
        <v>0</v>
      </c>
      <c r="K505" s="104">
        <f t="shared" si="86"/>
        <v>0.25</v>
      </c>
      <c r="L505" s="102">
        <f t="shared" si="87"/>
        <v>0</v>
      </c>
      <c r="M505" s="105"/>
    </row>
    <row r="506" spans="1:13" ht="12.75" customHeight="1">
      <c r="A506" s="106" t="s">
        <v>320</v>
      </c>
      <c r="B506" s="107">
        <v>120</v>
      </c>
      <c r="C506" s="108" t="s">
        <v>110</v>
      </c>
      <c r="D506" s="107">
        <v>21.21</v>
      </c>
      <c r="E506" s="102">
        <f t="shared" si="77"/>
        <v>2545.2000000000003</v>
      </c>
      <c r="F506" s="107">
        <v>359.3</v>
      </c>
      <c r="G506" s="102">
        <f t="shared" si="78"/>
        <v>43116</v>
      </c>
      <c r="H506" s="102">
        <f t="shared" si="83"/>
        <v>380.51</v>
      </c>
      <c r="I506" s="102">
        <f t="shared" si="84"/>
        <v>45661.2</v>
      </c>
      <c r="J506" s="103">
        <f t="shared" si="85"/>
        <v>11415.3</v>
      </c>
      <c r="K506" s="104">
        <f t="shared" si="86"/>
        <v>0.25</v>
      </c>
      <c r="L506" s="102">
        <f t="shared" si="87"/>
        <v>57076.5</v>
      </c>
      <c r="M506" s="105"/>
    </row>
    <row r="507" spans="1:13" ht="12.75" customHeight="1">
      <c r="A507" s="99" t="s">
        <v>321</v>
      </c>
      <c r="B507" s="100"/>
      <c r="C507" s="101"/>
      <c r="D507" s="100"/>
      <c r="E507" s="102">
        <f t="shared" si="77"/>
        <v>0</v>
      </c>
      <c r="F507" s="100"/>
      <c r="G507" s="102">
        <f t="shared" si="78"/>
        <v>0</v>
      </c>
      <c r="H507" s="102">
        <f t="shared" si="83"/>
        <v>0</v>
      </c>
      <c r="I507" s="102">
        <f t="shared" si="84"/>
        <v>0</v>
      </c>
      <c r="J507" s="103">
        <f t="shared" si="85"/>
        <v>0</v>
      </c>
      <c r="K507" s="104">
        <f t="shared" si="86"/>
        <v>0.25</v>
      </c>
      <c r="L507" s="102">
        <f t="shared" si="87"/>
        <v>0</v>
      </c>
      <c r="M507" s="105"/>
    </row>
    <row r="508" spans="1:13" ht="12.75" customHeight="1">
      <c r="A508" s="106" t="s">
        <v>322</v>
      </c>
      <c r="B508" s="107">
        <v>4.8</v>
      </c>
      <c r="C508" s="108" t="s">
        <v>90</v>
      </c>
      <c r="D508" s="107">
        <v>25.18</v>
      </c>
      <c r="E508" s="102">
        <f t="shared" si="77"/>
        <v>120.86399999999999</v>
      </c>
      <c r="F508" s="107">
        <v>611.82000000000005</v>
      </c>
      <c r="G508" s="102">
        <f t="shared" si="78"/>
        <v>2936.7360000000003</v>
      </c>
      <c r="H508" s="102">
        <f t="shared" si="83"/>
        <v>637</v>
      </c>
      <c r="I508" s="102">
        <f t="shared" si="84"/>
        <v>3057.6000000000004</v>
      </c>
      <c r="J508" s="103">
        <f t="shared" si="85"/>
        <v>764.40000000000009</v>
      </c>
      <c r="K508" s="104">
        <f t="shared" si="86"/>
        <v>0.25</v>
      </c>
      <c r="L508" s="102">
        <f t="shared" si="87"/>
        <v>3822.0000000000005</v>
      </c>
      <c r="M508" s="105"/>
    </row>
    <row r="509" spans="1:13" ht="12.75" customHeight="1">
      <c r="A509" s="99" t="s">
        <v>323</v>
      </c>
      <c r="B509" s="100"/>
      <c r="C509" s="101"/>
      <c r="D509" s="100"/>
      <c r="E509" s="102">
        <f t="shared" si="77"/>
        <v>0</v>
      </c>
      <c r="F509" s="100"/>
      <c r="G509" s="102">
        <f t="shared" si="78"/>
        <v>0</v>
      </c>
      <c r="H509" s="102">
        <f t="shared" si="83"/>
        <v>0</v>
      </c>
      <c r="I509" s="102">
        <f t="shared" si="84"/>
        <v>0</v>
      </c>
      <c r="J509" s="103">
        <f t="shared" si="85"/>
        <v>0</v>
      </c>
      <c r="K509" s="104">
        <f t="shared" si="86"/>
        <v>0.25</v>
      </c>
      <c r="L509" s="102">
        <f t="shared" si="87"/>
        <v>0</v>
      </c>
      <c r="M509" s="105"/>
    </row>
    <row r="510" spans="1:13" ht="12.75" customHeight="1">
      <c r="A510" s="106" t="s">
        <v>324</v>
      </c>
      <c r="B510" s="107">
        <v>1</v>
      </c>
      <c r="C510" s="108" t="s">
        <v>110</v>
      </c>
      <c r="D510" s="107">
        <v>30.82</v>
      </c>
      <c r="E510" s="102">
        <f t="shared" si="77"/>
        <v>30.82</v>
      </c>
      <c r="F510" s="107">
        <v>45.98</v>
      </c>
      <c r="G510" s="102">
        <f t="shared" si="78"/>
        <v>45.98</v>
      </c>
      <c r="H510" s="102">
        <f t="shared" si="83"/>
        <v>76.8</v>
      </c>
      <c r="I510" s="102">
        <f t="shared" si="84"/>
        <v>76.8</v>
      </c>
      <c r="J510" s="103">
        <f t="shared" si="85"/>
        <v>19.2</v>
      </c>
      <c r="K510" s="104">
        <f t="shared" si="86"/>
        <v>0.25</v>
      </c>
      <c r="L510" s="102">
        <f t="shared" si="87"/>
        <v>96</v>
      </c>
      <c r="M510" s="105"/>
    </row>
    <row r="511" spans="1:13" ht="12.75" customHeight="1">
      <c r="A511" s="99" t="s">
        <v>325</v>
      </c>
      <c r="B511" s="100"/>
      <c r="C511" s="101"/>
      <c r="D511" s="100"/>
      <c r="E511" s="102">
        <f t="shared" si="77"/>
        <v>0</v>
      </c>
      <c r="F511" s="100"/>
      <c r="G511" s="102">
        <f t="shared" si="78"/>
        <v>0</v>
      </c>
      <c r="H511" s="102">
        <f t="shared" si="83"/>
        <v>0</v>
      </c>
      <c r="I511" s="102">
        <f t="shared" si="84"/>
        <v>0</v>
      </c>
      <c r="J511" s="103">
        <f t="shared" si="85"/>
        <v>0</v>
      </c>
      <c r="K511" s="104">
        <f t="shared" si="86"/>
        <v>0.25</v>
      </c>
      <c r="L511" s="102">
        <f t="shared" si="87"/>
        <v>0</v>
      </c>
      <c r="M511" s="105"/>
    </row>
    <row r="512" spans="1:13" ht="12.75" customHeight="1">
      <c r="A512" s="106" t="s">
        <v>326</v>
      </c>
      <c r="B512" s="107">
        <v>2</v>
      </c>
      <c r="C512" s="108" t="s">
        <v>110</v>
      </c>
      <c r="D512" s="107">
        <v>23.54</v>
      </c>
      <c r="E512" s="102">
        <f t="shared" si="77"/>
        <v>47.08</v>
      </c>
      <c r="F512" s="107">
        <v>842</v>
      </c>
      <c r="G512" s="102">
        <f t="shared" si="78"/>
        <v>1684</v>
      </c>
      <c r="H512" s="102">
        <f t="shared" si="83"/>
        <v>865.54</v>
      </c>
      <c r="I512" s="102">
        <f t="shared" si="84"/>
        <v>1731.08</v>
      </c>
      <c r="J512" s="103">
        <f t="shared" si="85"/>
        <v>432.77</v>
      </c>
      <c r="K512" s="104">
        <f t="shared" si="86"/>
        <v>0.25</v>
      </c>
      <c r="L512" s="102">
        <f t="shared" si="87"/>
        <v>2163.85</v>
      </c>
      <c r="M512" s="105"/>
    </row>
    <row r="513" spans="1:13" ht="12.75" customHeight="1">
      <c r="A513" s="109" t="s">
        <v>589</v>
      </c>
      <c r="B513" s="110"/>
      <c r="C513" s="111"/>
      <c r="D513" s="110"/>
      <c r="E513" s="112"/>
      <c r="F513" s="110"/>
      <c r="G513" s="112"/>
      <c r="H513" s="112"/>
      <c r="I513" s="112"/>
      <c r="J513" s="113"/>
      <c r="K513" s="114"/>
      <c r="L513" s="112"/>
      <c r="M513" s="98">
        <f>SUM(L514:L521)</f>
        <v>13124.77</v>
      </c>
    </row>
    <row r="514" spans="1:13" ht="12.75" customHeight="1">
      <c r="A514" s="99" t="s">
        <v>590</v>
      </c>
      <c r="B514" s="100"/>
      <c r="C514" s="101"/>
      <c r="D514" s="100"/>
      <c r="E514" s="102">
        <f t="shared" si="77"/>
        <v>0</v>
      </c>
      <c r="F514" s="100"/>
      <c r="G514" s="102">
        <f t="shared" si="78"/>
        <v>0</v>
      </c>
      <c r="H514" s="102">
        <f t="shared" si="83"/>
        <v>0</v>
      </c>
      <c r="I514" s="102">
        <f t="shared" si="84"/>
        <v>0</v>
      </c>
      <c r="J514" s="103">
        <f t="shared" si="85"/>
        <v>0</v>
      </c>
      <c r="K514" s="104">
        <f t="shared" si="86"/>
        <v>0.25</v>
      </c>
      <c r="L514" s="102">
        <f t="shared" si="87"/>
        <v>0</v>
      </c>
      <c r="M514" s="105"/>
    </row>
    <row r="515" spans="1:13" s="89" customFormat="1" ht="15" customHeight="1">
      <c r="A515" s="99" t="s">
        <v>591</v>
      </c>
      <c r="B515" s="100"/>
      <c r="C515" s="101"/>
      <c r="D515" s="100"/>
      <c r="E515" s="102">
        <f t="shared" si="77"/>
        <v>0</v>
      </c>
      <c r="F515" s="100"/>
      <c r="G515" s="102">
        <f t="shared" si="78"/>
        <v>0</v>
      </c>
      <c r="H515" s="102">
        <f t="shared" si="83"/>
        <v>0</v>
      </c>
      <c r="I515" s="102">
        <f t="shared" si="84"/>
        <v>0</v>
      </c>
      <c r="J515" s="103">
        <f t="shared" si="85"/>
        <v>0</v>
      </c>
      <c r="K515" s="104">
        <f t="shared" si="86"/>
        <v>0.25</v>
      </c>
      <c r="L515" s="102">
        <f t="shared" si="87"/>
        <v>0</v>
      </c>
      <c r="M515" s="105"/>
    </row>
    <row r="516" spans="1:13" ht="12.75" customHeight="1">
      <c r="A516" s="106" t="s">
        <v>592</v>
      </c>
      <c r="B516" s="107">
        <v>115.07</v>
      </c>
      <c r="C516" s="108" t="s">
        <v>106</v>
      </c>
      <c r="D516" s="107">
        <v>2.68</v>
      </c>
      <c r="E516" s="102">
        <f t="shared" si="77"/>
        <v>308.38760000000002</v>
      </c>
      <c r="F516" s="107">
        <v>13.56</v>
      </c>
      <c r="G516" s="102">
        <f t="shared" si="78"/>
        <v>1560.3491999999999</v>
      </c>
      <c r="H516" s="102">
        <f t="shared" si="83"/>
        <v>16.240000000000002</v>
      </c>
      <c r="I516" s="102">
        <f t="shared" si="84"/>
        <v>1868.7367999999999</v>
      </c>
      <c r="J516" s="103">
        <f t="shared" si="85"/>
        <v>467.18419999999998</v>
      </c>
      <c r="K516" s="104">
        <f t="shared" si="86"/>
        <v>0.25</v>
      </c>
      <c r="L516" s="102">
        <f t="shared" si="87"/>
        <v>2335.9209999999998</v>
      </c>
      <c r="M516" s="105"/>
    </row>
    <row r="517" spans="1:13" ht="12.75" customHeight="1">
      <c r="A517" s="106" t="s">
        <v>593</v>
      </c>
      <c r="B517" s="107">
        <v>17.29</v>
      </c>
      <c r="C517" s="108" t="s">
        <v>106</v>
      </c>
      <c r="D517" s="107">
        <v>2.68</v>
      </c>
      <c r="E517" s="102">
        <f t="shared" si="77"/>
        <v>46.337200000000003</v>
      </c>
      <c r="F517" s="107">
        <v>15.84</v>
      </c>
      <c r="G517" s="102">
        <f t="shared" si="78"/>
        <v>273.87360000000001</v>
      </c>
      <c r="H517" s="102">
        <f t="shared" si="83"/>
        <v>18.52</v>
      </c>
      <c r="I517" s="102">
        <f t="shared" si="84"/>
        <v>320.21080000000001</v>
      </c>
      <c r="J517" s="103">
        <f t="shared" si="85"/>
        <v>80.052700000000002</v>
      </c>
      <c r="K517" s="104">
        <f t="shared" si="86"/>
        <v>0.25</v>
      </c>
      <c r="L517" s="102">
        <f t="shared" si="87"/>
        <v>400.26350000000002</v>
      </c>
      <c r="M517" s="105"/>
    </row>
    <row r="518" spans="1:13" s="89" customFormat="1" ht="15" customHeight="1">
      <c r="A518" s="106" t="s">
        <v>594</v>
      </c>
      <c r="B518" s="107">
        <v>46.75</v>
      </c>
      <c r="C518" s="108" t="s">
        <v>106</v>
      </c>
      <c r="D518" s="107">
        <v>2.68</v>
      </c>
      <c r="E518" s="102">
        <f t="shared" si="77"/>
        <v>125.29</v>
      </c>
      <c r="F518" s="107">
        <v>5.53</v>
      </c>
      <c r="G518" s="102">
        <f t="shared" si="78"/>
        <v>258.52750000000003</v>
      </c>
      <c r="H518" s="102">
        <f t="shared" si="83"/>
        <v>8.2100000000000009</v>
      </c>
      <c r="I518" s="102">
        <f t="shared" si="84"/>
        <v>383.81750000000005</v>
      </c>
      <c r="J518" s="103">
        <f t="shared" si="85"/>
        <v>95.954375000000013</v>
      </c>
      <c r="K518" s="104">
        <f t="shared" si="86"/>
        <v>0.25</v>
      </c>
      <c r="L518" s="102">
        <f t="shared" si="87"/>
        <v>479.77187500000008</v>
      </c>
      <c r="M518" s="105"/>
    </row>
    <row r="519" spans="1:13" ht="12.75" customHeight="1">
      <c r="A519" s="106" t="s">
        <v>595</v>
      </c>
      <c r="B519" s="107">
        <v>85.61</v>
      </c>
      <c r="C519" s="108" t="s">
        <v>106</v>
      </c>
      <c r="D519" s="107">
        <v>2.68</v>
      </c>
      <c r="E519" s="102">
        <f t="shared" si="77"/>
        <v>229.43480000000002</v>
      </c>
      <c r="F519" s="107">
        <v>8.01</v>
      </c>
      <c r="G519" s="102">
        <f t="shared" si="78"/>
        <v>685.73609999999996</v>
      </c>
      <c r="H519" s="102">
        <f t="shared" si="83"/>
        <v>10.69</v>
      </c>
      <c r="I519" s="102">
        <f t="shared" si="84"/>
        <v>915.17089999999996</v>
      </c>
      <c r="J519" s="103">
        <f t="shared" si="85"/>
        <v>228.79272499999999</v>
      </c>
      <c r="K519" s="104">
        <f t="shared" si="86"/>
        <v>0.25</v>
      </c>
      <c r="L519" s="102">
        <f t="shared" si="87"/>
        <v>1143.9636249999999</v>
      </c>
      <c r="M519" s="105"/>
    </row>
    <row r="520" spans="1:13" ht="12.75" customHeight="1">
      <c r="A520" s="106" t="s">
        <v>596</v>
      </c>
      <c r="B520" s="107">
        <v>264.8</v>
      </c>
      <c r="C520" s="108" t="s">
        <v>106</v>
      </c>
      <c r="D520" s="107">
        <v>1.51</v>
      </c>
      <c r="E520" s="102">
        <f t="shared" si="77"/>
        <v>399.84800000000001</v>
      </c>
      <c r="F520" s="107">
        <v>6.44</v>
      </c>
      <c r="G520" s="102">
        <f t="shared" si="78"/>
        <v>1705.3120000000001</v>
      </c>
      <c r="H520" s="102">
        <f t="shared" si="83"/>
        <v>7.95</v>
      </c>
      <c r="I520" s="102">
        <f t="shared" si="84"/>
        <v>2105.1600000000003</v>
      </c>
      <c r="J520" s="103">
        <f t="shared" si="85"/>
        <v>526.29000000000008</v>
      </c>
      <c r="K520" s="104">
        <f t="shared" si="86"/>
        <v>0.25</v>
      </c>
      <c r="L520" s="102">
        <f t="shared" si="87"/>
        <v>2631.4500000000003</v>
      </c>
      <c r="M520" s="105"/>
    </row>
    <row r="521" spans="1:13" ht="12.75" customHeight="1">
      <c r="A521" s="106" t="s">
        <v>597</v>
      </c>
      <c r="B521" s="107">
        <v>26</v>
      </c>
      <c r="C521" s="108" t="s">
        <v>110</v>
      </c>
      <c r="D521" s="107">
        <v>151.1</v>
      </c>
      <c r="E521" s="102">
        <f t="shared" si="77"/>
        <v>3928.6</v>
      </c>
      <c r="F521" s="107">
        <v>37.619999999999997</v>
      </c>
      <c r="G521" s="102">
        <f t="shared" si="78"/>
        <v>978.11999999999989</v>
      </c>
      <c r="H521" s="102">
        <f t="shared" si="83"/>
        <v>188.72</v>
      </c>
      <c r="I521" s="102">
        <f t="shared" si="84"/>
        <v>4906.7199999999993</v>
      </c>
      <c r="J521" s="103">
        <f t="shared" si="85"/>
        <v>1226.6799999999998</v>
      </c>
      <c r="K521" s="104">
        <f t="shared" si="86"/>
        <v>0.25</v>
      </c>
      <c r="L521" s="102">
        <f t="shared" si="87"/>
        <v>6133.4</v>
      </c>
      <c r="M521" s="105"/>
    </row>
    <row r="522" spans="1:13" ht="12.75" customHeight="1">
      <c r="A522" s="109" t="s">
        <v>83</v>
      </c>
      <c r="B522" s="110"/>
      <c r="C522" s="111"/>
      <c r="D522" s="110"/>
      <c r="E522" s="112"/>
      <c r="F522" s="110"/>
      <c r="G522" s="112"/>
      <c r="H522" s="112"/>
      <c r="I522" s="112"/>
      <c r="J522" s="113"/>
      <c r="K522" s="114"/>
      <c r="L522" s="112"/>
      <c r="M522" s="98">
        <f>SUM(L523:L534)</f>
        <v>81641.208375000002</v>
      </c>
    </row>
    <row r="523" spans="1:13" ht="12.75" customHeight="1">
      <c r="A523" s="99" t="s">
        <v>327</v>
      </c>
      <c r="B523" s="107"/>
      <c r="C523" s="108"/>
      <c r="D523" s="107"/>
      <c r="E523" s="102">
        <f t="shared" si="77"/>
        <v>0</v>
      </c>
      <c r="F523" s="107"/>
      <c r="G523" s="102">
        <f t="shared" si="78"/>
        <v>0</v>
      </c>
      <c r="H523" s="102">
        <f t="shared" si="83"/>
        <v>0</v>
      </c>
      <c r="I523" s="102">
        <f t="shared" si="84"/>
        <v>0</v>
      </c>
      <c r="J523" s="103">
        <f t="shared" si="85"/>
        <v>0</v>
      </c>
      <c r="K523" s="104">
        <f t="shared" si="86"/>
        <v>0.25</v>
      </c>
      <c r="L523" s="102">
        <f t="shared" si="87"/>
        <v>0</v>
      </c>
      <c r="M523" s="105"/>
    </row>
    <row r="524" spans="1:13" ht="12.75" customHeight="1">
      <c r="A524" s="106" t="s">
        <v>328</v>
      </c>
      <c r="B524" s="107">
        <v>1026.26</v>
      </c>
      <c r="C524" s="108" t="s">
        <v>90</v>
      </c>
      <c r="D524" s="107">
        <v>8.4499999999999993</v>
      </c>
      <c r="E524" s="102">
        <f t="shared" si="77"/>
        <v>8671.896999999999</v>
      </c>
      <c r="F524" s="107">
        <v>8.77</v>
      </c>
      <c r="G524" s="102">
        <f t="shared" si="78"/>
        <v>9000.3001999999997</v>
      </c>
      <c r="H524" s="102">
        <f t="shared" si="83"/>
        <v>17.22</v>
      </c>
      <c r="I524" s="102">
        <f t="shared" si="84"/>
        <v>17672.197199999999</v>
      </c>
      <c r="J524" s="103">
        <f t="shared" si="85"/>
        <v>4418.0492999999997</v>
      </c>
      <c r="K524" s="104">
        <f t="shared" si="86"/>
        <v>0.25</v>
      </c>
      <c r="L524" s="102">
        <f t="shared" si="87"/>
        <v>22090.246499999997</v>
      </c>
      <c r="M524" s="105"/>
    </row>
    <row r="525" spans="1:13" ht="12.75" customHeight="1">
      <c r="A525" s="99" t="s">
        <v>330</v>
      </c>
      <c r="B525" s="107"/>
      <c r="C525" s="108"/>
      <c r="D525" s="107"/>
      <c r="E525" s="102">
        <f t="shared" si="77"/>
        <v>0</v>
      </c>
      <c r="F525" s="107"/>
      <c r="G525" s="102">
        <f t="shared" si="78"/>
        <v>0</v>
      </c>
      <c r="H525" s="102">
        <f t="shared" si="83"/>
        <v>0</v>
      </c>
      <c r="I525" s="102">
        <f t="shared" si="84"/>
        <v>0</v>
      </c>
      <c r="J525" s="103">
        <f t="shared" si="85"/>
        <v>0</v>
      </c>
      <c r="K525" s="104">
        <f t="shared" si="86"/>
        <v>0.25</v>
      </c>
      <c r="L525" s="102">
        <f t="shared" si="87"/>
        <v>0</v>
      </c>
      <c r="M525" s="105"/>
    </row>
    <row r="526" spans="1:13" ht="12.75" customHeight="1">
      <c r="A526" s="106" t="s">
        <v>331</v>
      </c>
      <c r="B526" s="107">
        <v>1022.85</v>
      </c>
      <c r="C526" s="108" t="s">
        <v>90</v>
      </c>
      <c r="D526" s="107">
        <v>5.76</v>
      </c>
      <c r="E526" s="102">
        <f t="shared" si="77"/>
        <v>5891.616</v>
      </c>
      <c r="F526" s="107">
        <v>16.28</v>
      </c>
      <c r="G526" s="102">
        <f t="shared" si="78"/>
        <v>16651.998000000003</v>
      </c>
      <c r="H526" s="102">
        <f t="shared" si="83"/>
        <v>22.04</v>
      </c>
      <c r="I526" s="102">
        <f t="shared" si="84"/>
        <v>22543.614000000001</v>
      </c>
      <c r="J526" s="103">
        <f t="shared" si="85"/>
        <v>5635.9035000000003</v>
      </c>
      <c r="K526" s="104">
        <f t="shared" si="86"/>
        <v>0.25</v>
      </c>
      <c r="L526" s="102">
        <f t="shared" si="87"/>
        <v>28179.517500000002</v>
      </c>
      <c r="M526" s="105"/>
    </row>
    <row r="527" spans="1:13" ht="12.75" customHeight="1">
      <c r="A527" s="99" t="s">
        <v>332</v>
      </c>
      <c r="B527" s="107"/>
      <c r="C527" s="108"/>
      <c r="D527" s="107"/>
      <c r="E527" s="102">
        <f t="shared" si="77"/>
        <v>0</v>
      </c>
      <c r="F527" s="107"/>
      <c r="G527" s="102">
        <f t="shared" si="78"/>
        <v>0</v>
      </c>
      <c r="H527" s="102">
        <f t="shared" si="83"/>
        <v>0</v>
      </c>
      <c r="I527" s="102">
        <f t="shared" si="84"/>
        <v>0</v>
      </c>
      <c r="J527" s="103">
        <f t="shared" si="85"/>
        <v>0</v>
      </c>
      <c r="K527" s="104">
        <f t="shared" si="86"/>
        <v>0.25</v>
      </c>
      <c r="L527" s="102">
        <f t="shared" si="87"/>
        <v>0</v>
      </c>
      <c r="M527" s="105"/>
    </row>
    <row r="528" spans="1:13" s="89" customFormat="1" ht="15" customHeight="1">
      <c r="A528" s="106" t="s">
        <v>333</v>
      </c>
      <c r="B528" s="107">
        <v>36.35</v>
      </c>
      <c r="C528" s="108" t="s">
        <v>90</v>
      </c>
      <c r="D528" s="107">
        <v>16.28</v>
      </c>
      <c r="E528" s="102">
        <f t="shared" si="77"/>
        <v>591.77800000000002</v>
      </c>
      <c r="F528" s="107">
        <v>130.55000000000001</v>
      </c>
      <c r="G528" s="102">
        <f t="shared" si="78"/>
        <v>4745.4925000000003</v>
      </c>
      <c r="H528" s="102">
        <f t="shared" si="83"/>
        <v>146.83000000000001</v>
      </c>
      <c r="I528" s="102">
        <f t="shared" si="84"/>
        <v>5337.2705000000005</v>
      </c>
      <c r="J528" s="103">
        <f t="shared" si="85"/>
        <v>1334.3176250000001</v>
      </c>
      <c r="K528" s="104">
        <f t="shared" si="86"/>
        <v>0.25</v>
      </c>
      <c r="L528" s="102">
        <f t="shared" si="87"/>
        <v>6671.5881250000002</v>
      </c>
      <c r="M528" s="105"/>
    </row>
    <row r="529" spans="1:13" ht="12.75" customHeight="1">
      <c r="A529" s="99" t="s">
        <v>334</v>
      </c>
      <c r="B529" s="100"/>
      <c r="C529" s="101"/>
      <c r="D529" s="100"/>
      <c r="E529" s="102">
        <f t="shared" si="77"/>
        <v>0</v>
      </c>
      <c r="F529" s="100"/>
      <c r="G529" s="102">
        <f t="shared" si="78"/>
        <v>0</v>
      </c>
      <c r="H529" s="102">
        <f t="shared" si="83"/>
        <v>0</v>
      </c>
      <c r="I529" s="102">
        <f t="shared" si="84"/>
        <v>0</v>
      </c>
      <c r="J529" s="103">
        <f t="shared" si="85"/>
        <v>0</v>
      </c>
      <c r="K529" s="104">
        <f t="shared" si="86"/>
        <v>0.25</v>
      </c>
      <c r="L529" s="102">
        <f t="shared" si="87"/>
        <v>0</v>
      </c>
      <c r="M529" s="105"/>
    </row>
    <row r="530" spans="1:13" ht="12.75" customHeight="1">
      <c r="A530" s="106" t="s">
        <v>335</v>
      </c>
      <c r="B530" s="107">
        <v>83.2</v>
      </c>
      <c r="C530" s="108" t="s">
        <v>106</v>
      </c>
      <c r="D530" s="107">
        <v>10.029999999999999</v>
      </c>
      <c r="E530" s="102">
        <f t="shared" si="77"/>
        <v>834.49599999999998</v>
      </c>
      <c r="F530" s="107">
        <v>63.87</v>
      </c>
      <c r="G530" s="102">
        <f t="shared" si="78"/>
        <v>5313.9840000000004</v>
      </c>
      <c r="H530" s="102">
        <f t="shared" si="83"/>
        <v>73.899999999999991</v>
      </c>
      <c r="I530" s="102">
        <f t="shared" si="84"/>
        <v>6148.4800000000005</v>
      </c>
      <c r="J530" s="103">
        <f t="shared" si="85"/>
        <v>1537.1200000000001</v>
      </c>
      <c r="K530" s="104">
        <f t="shared" si="86"/>
        <v>0.25</v>
      </c>
      <c r="L530" s="102">
        <f t="shared" si="87"/>
        <v>7685.6</v>
      </c>
      <c r="M530" s="105"/>
    </row>
    <row r="531" spans="1:13" ht="12.75" customHeight="1">
      <c r="A531" s="99" t="s">
        <v>336</v>
      </c>
      <c r="B531" s="107"/>
      <c r="C531" s="108"/>
      <c r="D531" s="107"/>
      <c r="E531" s="102">
        <f t="shared" si="77"/>
        <v>0</v>
      </c>
      <c r="F531" s="107"/>
      <c r="G531" s="102">
        <f t="shared" si="78"/>
        <v>0</v>
      </c>
      <c r="H531" s="102">
        <f t="shared" si="83"/>
        <v>0</v>
      </c>
      <c r="I531" s="102">
        <f t="shared" si="84"/>
        <v>0</v>
      </c>
      <c r="J531" s="103">
        <f t="shared" si="85"/>
        <v>0</v>
      </c>
      <c r="K531" s="104">
        <f t="shared" si="86"/>
        <v>0.25</v>
      </c>
      <c r="L531" s="102">
        <f t="shared" si="87"/>
        <v>0</v>
      </c>
      <c r="M531" s="105"/>
    </row>
    <row r="532" spans="1:13" ht="12.75" customHeight="1">
      <c r="A532" s="106" t="s">
        <v>337</v>
      </c>
      <c r="B532" s="107">
        <v>41.1</v>
      </c>
      <c r="C532" s="108" t="s">
        <v>106</v>
      </c>
      <c r="D532" s="107">
        <v>10.029999999999999</v>
      </c>
      <c r="E532" s="102">
        <f t="shared" si="77"/>
        <v>412.233</v>
      </c>
      <c r="F532" s="107">
        <v>63.87</v>
      </c>
      <c r="G532" s="102">
        <f t="shared" si="78"/>
        <v>2625.0569999999998</v>
      </c>
      <c r="H532" s="102">
        <f t="shared" si="83"/>
        <v>73.899999999999991</v>
      </c>
      <c r="I532" s="102">
        <f t="shared" si="84"/>
        <v>3037.29</v>
      </c>
      <c r="J532" s="103">
        <f t="shared" si="85"/>
        <v>759.32249999999999</v>
      </c>
      <c r="K532" s="104">
        <f t="shared" si="86"/>
        <v>0.25</v>
      </c>
      <c r="L532" s="102">
        <f t="shared" si="87"/>
        <v>3796.6125000000002</v>
      </c>
      <c r="M532" s="105"/>
    </row>
    <row r="533" spans="1:13" ht="12.75" customHeight="1">
      <c r="A533" s="99" t="s">
        <v>338</v>
      </c>
      <c r="B533" s="107"/>
      <c r="C533" s="108"/>
      <c r="D533" s="107"/>
      <c r="E533" s="102">
        <f t="shared" si="77"/>
        <v>0</v>
      </c>
      <c r="F533" s="107"/>
      <c r="G533" s="102">
        <f t="shared" si="78"/>
        <v>0</v>
      </c>
      <c r="H533" s="102">
        <f t="shared" si="83"/>
        <v>0</v>
      </c>
      <c r="I533" s="102">
        <f t="shared" si="84"/>
        <v>0</v>
      </c>
      <c r="J533" s="103">
        <f t="shared" si="85"/>
        <v>0</v>
      </c>
      <c r="K533" s="104">
        <f t="shared" si="86"/>
        <v>0.25</v>
      </c>
      <c r="L533" s="102">
        <f t="shared" si="87"/>
        <v>0</v>
      </c>
      <c r="M533" s="105"/>
    </row>
    <row r="534" spans="1:13" ht="12.75" customHeight="1">
      <c r="A534" s="106" t="s">
        <v>422</v>
      </c>
      <c r="B534" s="107">
        <v>529.5</v>
      </c>
      <c r="C534" s="108" t="s">
        <v>106</v>
      </c>
      <c r="D534" s="107">
        <v>10.01</v>
      </c>
      <c r="E534" s="102">
        <f t="shared" si="77"/>
        <v>5300.2950000000001</v>
      </c>
      <c r="F534" s="107">
        <v>9.9600000000000009</v>
      </c>
      <c r="G534" s="102">
        <f t="shared" si="78"/>
        <v>5273.8200000000006</v>
      </c>
      <c r="H534" s="102">
        <f t="shared" si="83"/>
        <v>19.97</v>
      </c>
      <c r="I534" s="102">
        <f t="shared" si="84"/>
        <v>10574.115000000002</v>
      </c>
      <c r="J534" s="103">
        <f t="shared" si="85"/>
        <v>2643.5287500000004</v>
      </c>
      <c r="K534" s="104">
        <f t="shared" si="86"/>
        <v>0.25</v>
      </c>
      <c r="L534" s="102">
        <f t="shared" si="87"/>
        <v>13217.643750000003</v>
      </c>
      <c r="M534" s="105"/>
    </row>
    <row r="535" spans="1:13" ht="12.75" customHeight="1">
      <c r="A535" s="198"/>
      <c r="B535" s="198"/>
      <c r="C535" s="198"/>
      <c r="D535" s="119"/>
      <c r="E535" s="119"/>
      <c r="F535" s="119"/>
      <c r="G535" s="119"/>
      <c r="H535" s="199" t="s">
        <v>50</v>
      </c>
      <c r="I535" s="200"/>
      <c r="J535" s="200"/>
      <c r="K535" s="200"/>
      <c r="L535" s="201"/>
      <c r="M535" s="82">
        <f>SUM(M16:M534)</f>
        <v>1469554.0161250001</v>
      </c>
    </row>
    <row r="536" spans="1:13" ht="12.75" customHeight="1">
      <c r="M536" s="120"/>
    </row>
    <row r="537" spans="1:13" s="89" customFormat="1" ht="15" customHeight="1">
      <c r="A537" s="83"/>
      <c r="B537" s="87"/>
      <c r="C537" s="87"/>
      <c r="D537" s="83"/>
      <c r="E537" s="83"/>
      <c r="F537" s="83"/>
      <c r="G537" s="83"/>
      <c r="H537" s="83"/>
      <c r="I537" s="83"/>
      <c r="J537" s="84"/>
      <c r="K537" s="85"/>
      <c r="L537" s="83"/>
      <c r="M537" s="120"/>
    </row>
    <row r="538" spans="1:13" ht="12.75" customHeight="1">
      <c r="F538" s="121"/>
      <c r="G538" s="121"/>
      <c r="H538" s="121"/>
      <c r="I538" s="121"/>
      <c r="J538" s="122" t="s">
        <v>745</v>
      </c>
      <c r="K538" s="123"/>
      <c r="L538" s="121"/>
      <c r="M538" s="120"/>
    </row>
    <row r="539" spans="1:13" ht="12.75" customHeight="1">
      <c r="F539" s="121"/>
      <c r="G539" s="121"/>
      <c r="H539" s="121"/>
      <c r="I539" s="121"/>
      <c r="J539" s="122"/>
      <c r="K539" s="123"/>
      <c r="L539" s="121"/>
      <c r="M539" s="120"/>
    </row>
    <row r="540" spans="1:13" ht="12.75" customHeight="1">
      <c r="F540" s="121"/>
      <c r="G540" s="121"/>
      <c r="H540" s="121"/>
      <c r="I540" s="121"/>
      <c r="J540" s="122"/>
      <c r="K540" s="123"/>
      <c r="L540" s="121"/>
      <c r="M540" s="120"/>
    </row>
    <row r="541" spans="1:13" ht="12.75" customHeight="1">
      <c r="F541" s="121"/>
      <c r="G541" s="121"/>
      <c r="H541" s="121"/>
      <c r="I541" s="121"/>
      <c r="J541" s="122"/>
      <c r="K541" s="123"/>
      <c r="L541" s="121"/>
      <c r="M541" s="120"/>
    </row>
    <row r="542" spans="1:13" ht="12.75" customHeight="1">
      <c r="F542" s="121"/>
      <c r="G542" s="121"/>
      <c r="H542" s="121"/>
      <c r="I542" s="121"/>
      <c r="J542" s="122"/>
      <c r="K542" s="123"/>
      <c r="L542" s="121"/>
      <c r="M542" s="120"/>
    </row>
    <row r="543" spans="1:13" ht="12.75" customHeight="1">
      <c r="F543" s="121"/>
      <c r="G543" s="121"/>
      <c r="H543" s="121"/>
      <c r="I543" s="121"/>
      <c r="J543" s="122"/>
      <c r="K543" s="123"/>
      <c r="L543" s="121"/>
      <c r="M543" s="120"/>
    </row>
    <row r="544" spans="1:13" ht="12.75" customHeight="1">
      <c r="F544" s="121"/>
      <c r="G544" s="121"/>
      <c r="H544" s="121"/>
      <c r="I544" s="202" t="s">
        <v>241</v>
      </c>
      <c r="J544" s="202"/>
      <c r="K544" s="202"/>
      <c r="L544" s="202"/>
      <c r="M544" s="120"/>
    </row>
    <row r="545" spans="6:13" ht="12.75" customHeight="1">
      <c r="G545" s="121"/>
      <c r="I545" s="203" t="s">
        <v>28</v>
      </c>
      <c r="J545" s="203"/>
      <c r="K545" s="203"/>
      <c r="L545" s="203"/>
      <c r="M545" s="120"/>
    </row>
    <row r="546" spans="6:13" ht="12.75" customHeight="1">
      <c r="G546" s="121"/>
      <c r="I546" s="203" t="s">
        <v>29</v>
      </c>
      <c r="J546" s="203"/>
      <c r="K546" s="203"/>
      <c r="L546" s="203"/>
      <c r="M546" s="120"/>
    </row>
    <row r="547" spans="6:13" ht="12.75" customHeight="1">
      <c r="G547" s="121"/>
      <c r="M547" s="120"/>
    </row>
    <row r="548" spans="6:13" ht="12.75" customHeight="1">
      <c r="M548" s="120"/>
    </row>
    <row r="549" spans="6:13" ht="12.75" customHeight="1">
      <c r="M549" s="120"/>
    </row>
    <row r="550" spans="6:13" ht="15" customHeight="1">
      <c r="M550" s="120"/>
    </row>
    <row r="551" spans="6:13">
      <c r="M551" s="120"/>
    </row>
    <row r="552" spans="6:13">
      <c r="M552" s="120"/>
    </row>
    <row r="553" spans="6:13">
      <c r="M553" s="120"/>
    </row>
    <row r="554" spans="6:13" ht="16.5">
      <c r="F554" s="203" t="s">
        <v>242</v>
      </c>
      <c r="G554" s="203"/>
      <c r="H554" s="203"/>
      <c r="I554" s="202" t="s">
        <v>243</v>
      </c>
      <c r="J554" s="202"/>
      <c r="K554" s="202"/>
      <c r="L554" s="202"/>
      <c r="M554" s="120"/>
    </row>
    <row r="555" spans="6:13" ht="16.5">
      <c r="H555" s="203" t="s">
        <v>30</v>
      </c>
      <c r="I555" s="203"/>
      <c r="J555" s="203"/>
      <c r="K555" s="203"/>
      <c r="L555" s="203"/>
      <c r="M555" s="203"/>
    </row>
    <row r="556" spans="6:13" ht="16.5">
      <c r="H556" s="121"/>
      <c r="I556" s="203" t="s">
        <v>31</v>
      </c>
      <c r="J556" s="203"/>
      <c r="K556" s="203"/>
      <c r="L556" s="203"/>
      <c r="M556" s="120"/>
    </row>
    <row r="557" spans="6:13" ht="16.5">
      <c r="F557" s="121"/>
      <c r="G557" s="121"/>
      <c r="H557" s="121"/>
      <c r="I557" s="121"/>
      <c r="J557" s="122"/>
      <c r="K557" s="123"/>
      <c r="L557" s="121"/>
      <c r="M557" s="120"/>
    </row>
  </sheetData>
  <sheetProtection formatCells="0"/>
  <mergeCells count="31">
    <mergeCell ref="F12:I12"/>
    <mergeCell ref="A9:M10"/>
    <mergeCell ref="A11:E11"/>
    <mergeCell ref="F11:M11"/>
    <mergeCell ref="A12:E12"/>
    <mergeCell ref="L12:M12"/>
    <mergeCell ref="I546:L546"/>
    <mergeCell ref="H555:M555"/>
    <mergeCell ref="I556:L556"/>
    <mergeCell ref="L13:L15"/>
    <mergeCell ref="J13:K13"/>
    <mergeCell ref="M13:M15"/>
    <mergeCell ref="K14:K15"/>
    <mergeCell ref="J14:J15"/>
    <mergeCell ref="F554:H554"/>
    <mergeCell ref="I554:L554"/>
    <mergeCell ref="F14:F15"/>
    <mergeCell ref="I13:I15"/>
    <mergeCell ref="F13:G13"/>
    <mergeCell ref="G14:G15"/>
    <mergeCell ref="H13:H15"/>
    <mergeCell ref="D14:D15"/>
    <mergeCell ref="A535:C535"/>
    <mergeCell ref="H535:L535"/>
    <mergeCell ref="I544:L544"/>
    <mergeCell ref="I545:L545"/>
    <mergeCell ref="E14:E15"/>
    <mergeCell ref="A13:A15"/>
    <mergeCell ref="C13:C15"/>
    <mergeCell ref="D13:E13"/>
    <mergeCell ref="B13:B15"/>
  </mergeCells>
  <phoneticPr fontId="2" type="noConversion"/>
  <printOptions horizontalCentered="1"/>
  <pageMargins left="0.98425196850393704" right="0.39370078740157483" top="0.39370078740157483" bottom="0.59055118110236227" header="0.19685039370078741" footer="0.19685039370078741"/>
  <pageSetup paperSize="9" scale="52" orientation="landscape" r:id="rId1"/>
  <headerFooter alignWithMargins="0">
    <oddFooter>&amp;C&amp;8Inst. Fed. de Educ., Ciência e Tecnol. Sul-rio-grandense
Rua Gonçalves Chaves n° 3218 – CEP 96015-560 – Pelotas/RS – Tel.: (53) 3026.7242&amp;10
&amp;RPagina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36"/>
  <sheetViews>
    <sheetView showZeros="0" view="pageBreakPreview" zoomScale="80" zoomScaleSheetLayoutView="80" workbookViewId="0">
      <pane ySplit="15" topLeftCell="A452" activePane="bottomLeft" state="frozen"/>
      <selection pane="bottomLeft" activeCell="A465" sqref="A465"/>
    </sheetView>
  </sheetViews>
  <sheetFormatPr defaultColWidth="12.7109375" defaultRowHeight="12.75"/>
  <cols>
    <col min="1" max="1" width="117" style="83" bestFit="1" customWidth="1"/>
    <col min="2" max="2" width="10.28515625" style="87" customWidth="1"/>
    <col min="3" max="3" width="3.85546875" style="87" customWidth="1"/>
    <col min="4" max="4" width="12.28515625" style="83" customWidth="1"/>
    <col min="5" max="5" width="12.85546875" style="83" bestFit="1" customWidth="1"/>
    <col min="6" max="6" width="12" style="83" customWidth="1"/>
    <col min="7" max="7" width="12.7109375" style="83" bestFit="1" customWidth="1"/>
    <col min="8" max="8" width="12.5703125" style="83" customWidth="1"/>
    <col min="9" max="9" width="12.7109375" style="83" bestFit="1" customWidth="1"/>
    <col min="10" max="10" width="12.28515625" style="84" customWidth="1"/>
    <col min="11" max="11" width="9.7109375" style="85" customWidth="1"/>
    <col min="12" max="12" width="13.28515625" style="83" customWidth="1"/>
    <col min="13" max="13" width="25.42578125" style="86" bestFit="1" customWidth="1"/>
    <col min="14" max="14" width="12.7109375" style="83"/>
    <col min="15" max="15" width="13.7109375" style="83" bestFit="1" customWidth="1"/>
    <col min="16" max="16384" width="12.7109375" style="83"/>
  </cols>
  <sheetData>
    <row r="1" spans="1:13">
      <c r="B1" s="83"/>
      <c r="C1" s="83"/>
    </row>
    <row r="2" spans="1:13">
      <c r="B2" s="83"/>
      <c r="C2" s="83"/>
    </row>
    <row r="3" spans="1:13">
      <c r="B3" s="83"/>
      <c r="C3" s="83"/>
    </row>
    <row r="4" spans="1:13">
      <c r="B4" s="83"/>
      <c r="C4" s="83"/>
    </row>
    <row r="6" spans="1:13">
      <c r="A6" s="83" t="s">
        <v>59</v>
      </c>
    </row>
    <row r="7" spans="1:13">
      <c r="A7" s="88" t="s">
        <v>60</v>
      </c>
    </row>
    <row r="8" spans="1:13">
      <c r="A8" s="88" t="s">
        <v>61</v>
      </c>
    </row>
    <row r="9" spans="1:13">
      <c r="A9" s="177" t="s">
        <v>54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9"/>
    </row>
    <row r="10" spans="1:13">
      <c r="A10" s="180"/>
      <c r="B10" s="181"/>
      <c r="C10" s="181"/>
      <c r="D10" s="181"/>
      <c r="E10" s="181"/>
      <c r="F10" s="181"/>
      <c r="G10" s="181"/>
      <c r="H10" s="181"/>
      <c r="I10" s="181"/>
      <c r="J10" s="181"/>
      <c r="K10" s="181"/>
      <c r="L10" s="181"/>
      <c r="M10" s="182"/>
    </row>
    <row r="11" spans="1:13" s="89" customFormat="1" ht="15.75">
      <c r="A11" s="208" t="s">
        <v>744</v>
      </c>
      <c r="B11" s="209"/>
      <c r="C11" s="209"/>
      <c r="D11" s="209"/>
      <c r="E11" s="210"/>
      <c r="F11" s="211" t="s">
        <v>362</v>
      </c>
      <c r="G11" s="211"/>
      <c r="H11" s="211"/>
      <c r="I11" s="211"/>
      <c r="J11" s="212"/>
      <c r="K11" s="212"/>
      <c r="L11" s="211"/>
      <c r="M11" s="211"/>
    </row>
    <row r="12" spans="1:13" s="89" customFormat="1" ht="15.75">
      <c r="A12" s="208" t="s">
        <v>57</v>
      </c>
      <c r="B12" s="209"/>
      <c r="C12" s="209"/>
      <c r="D12" s="209"/>
      <c r="E12" s="210"/>
      <c r="F12" s="208" t="s">
        <v>363</v>
      </c>
      <c r="G12" s="209"/>
      <c r="H12" s="209"/>
      <c r="I12" s="210"/>
      <c r="J12" s="90" t="s">
        <v>58</v>
      </c>
      <c r="K12" s="91">
        <v>0.25</v>
      </c>
      <c r="L12" s="213">
        <v>41821</v>
      </c>
      <c r="M12" s="214"/>
    </row>
    <row r="13" spans="1:13">
      <c r="A13" s="172" t="s">
        <v>42</v>
      </c>
      <c r="B13" s="172" t="s">
        <v>43</v>
      </c>
      <c r="C13" s="172" t="s">
        <v>44</v>
      </c>
      <c r="D13" s="170" t="s">
        <v>39</v>
      </c>
      <c r="E13" s="170"/>
      <c r="F13" s="171" t="s">
        <v>40</v>
      </c>
      <c r="G13" s="171"/>
      <c r="H13" s="165" t="s">
        <v>38</v>
      </c>
      <c r="I13" s="165" t="s">
        <v>51</v>
      </c>
      <c r="J13" s="206" t="s">
        <v>41</v>
      </c>
      <c r="K13" s="207"/>
      <c r="L13" s="165" t="s">
        <v>55</v>
      </c>
      <c r="M13" s="190" t="s">
        <v>56</v>
      </c>
    </row>
    <row r="14" spans="1:13">
      <c r="A14" s="204"/>
      <c r="B14" s="175"/>
      <c r="C14" s="175"/>
      <c r="D14" s="170" t="s">
        <v>52</v>
      </c>
      <c r="E14" s="165" t="s">
        <v>53</v>
      </c>
      <c r="F14" s="165" t="s">
        <v>52</v>
      </c>
      <c r="G14" s="165" t="s">
        <v>53</v>
      </c>
      <c r="H14" s="166"/>
      <c r="I14" s="166"/>
      <c r="J14" s="194" t="s">
        <v>45</v>
      </c>
      <c r="K14" s="196" t="s">
        <v>46</v>
      </c>
      <c r="L14" s="166"/>
      <c r="M14" s="191"/>
    </row>
    <row r="15" spans="1:13">
      <c r="A15" s="205"/>
      <c r="B15" s="176"/>
      <c r="C15" s="176"/>
      <c r="D15" s="193"/>
      <c r="E15" s="167"/>
      <c r="F15" s="167"/>
      <c r="G15" s="167"/>
      <c r="H15" s="167"/>
      <c r="I15" s="167"/>
      <c r="J15" s="195"/>
      <c r="K15" s="197"/>
      <c r="L15" s="167"/>
      <c r="M15" s="192"/>
    </row>
    <row r="16" spans="1:13" ht="15" customHeight="1">
      <c r="A16" s="92" t="s">
        <v>69</v>
      </c>
      <c r="B16" s="93"/>
      <c r="C16" s="94"/>
      <c r="D16" s="95"/>
      <c r="E16" s="93"/>
      <c r="F16" s="95"/>
      <c r="G16" s="93"/>
      <c r="H16" s="93"/>
      <c r="I16" s="93"/>
      <c r="J16" s="96"/>
      <c r="K16" s="97"/>
      <c r="L16" s="93"/>
      <c r="M16" s="98">
        <f>SUM(L17:L20)</f>
        <v>16158.087</v>
      </c>
    </row>
    <row r="17" spans="1:15" ht="12.75" customHeight="1">
      <c r="A17" s="99" t="s">
        <v>86</v>
      </c>
      <c r="B17" s="124"/>
      <c r="C17" s="124"/>
      <c r="D17" s="124"/>
      <c r="E17" s="125">
        <f t="shared" ref="E17:E80" si="0">D17*B17</f>
        <v>0</v>
      </c>
      <c r="F17" s="126"/>
      <c r="G17" s="102">
        <f t="shared" ref="G17:G20" si="1">F17*B17</f>
        <v>0</v>
      </c>
      <c r="H17" s="102">
        <f t="shared" ref="H17:H20" si="2">+D17+F17</f>
        <v>0</v>
      </c>
      <c r="I17" s="102">
        <f t="shared" ref="I17:I20" si="3">E17+G17</f>
        <v>0</v>
      </c>
      <c r="J17" s="103">
        <f t="shared" ref="J17:J20" si="4">K17*I17</f>
        <v>0</v>
      </c>
      <c r="K17" s="104">
        <f>$K$12</f>
        <v>0.25</v>
      </c>
      <c r="L17" s="102">
        <f t="shared" ref="L17:L20" si="5">I17+J17</f>
        <v>0</v>
      </c>
      <c r="M17" s="105"/>
    </row>
    <row r="18" spans="1:15" ht="12.75" customHeight="1">
      <c r="A18" s="106" t="s">
        <v>87</v>
      </c>
      <c r="B18" s="107">
        <v>711.81</v>
      </c>
      <c r="C18" s="106" t="s">
        <v>90</v>
      </c>
      <c r="D18" s="107">
        <v>2.2799999999999998</v>
      </c>
      <c r="E18" s="125">
        <f t="shared" si="0"/>
        <v>1622.9267999999997</v>
      </c>
      <c r="F18" s="107">
        <v>1.41</v>
      </c>
      <c r="G18" s="102">
        <f t="shared" si="1"/>
        <v>1003.6520999999999</v>
      </c>
      <c r="H18" s="102">
        <f t="shared" si="2"/>
        <v>3.6899999999999995</v>
      </c>
      <c r="I18" s="102">
        <f t="shared" si="3"/>
        <v>2626.5788999999995</v>
      </c>
      <c r="J18" s="103">
        <f t="shared" si="4"/>
        <v>656.64472499999988</v>
      </c>
      <c r="K18" s="104">
        <f t="shared" ref="K18:K20" si="6">$K$12</f>
        <v>0.25</v>
      </c>
      <c r="L18" s="102">
        <f t="shared" si="5"/>
        <v>3283.2236249999996</v>
      </c>
      <c r="M18" s="105"/>
    </row>
    <row r="19" spans="1:15" ht="12.75" customHeight="1">
      <c r="A19" s="99" t="s">
        <v>339</v>
      </c>
      <c r="B19" s="124"/>
      <c r="C19" s="124"/>
      <c r="D19" s="124"/>
      <c r="E19" s="125">
        <f t="shared" si="0"/>
        <v>0</v>
      </c>
      <c r="F19" s="124"/>
      <c r="G19" s="102">
        <f t="shared" si="1"/>
        <v>0</v>
      </c>
      <c r="H19" s="102">
        <f t="shared" si="2"/>
        <v>0</v>
      </c>
      <c r="I19" s="102">
        <f t="shared" si="3"/>
        <v>0</v>
      </c>
      <c r="J19" s="103">
        <f t="shared" si="4"/>
        <v>0</v>
      </c>
      <c r="K19" s="104">
        <f t="shared" si="6"/>
        <v>0.25</v>
      </c>
      <c r="L19" s="102">
        <f t="shared" si="5"/>
        <v>0</v>
      </c>
      <c r="M19" s="105"/>
    </row>
    <row r="20" spans="1:15" ht="12.75" customHeight="1">
      <c r="A20" s="106" t="s">
        <v>89</v>
      </c>
      <c r="B20" s="107">
        <v>711.81</v>
      </c>
      <c r="C20" s="106" t="s">
        <v>90</v>
      </c>
      <c r="D20" s="107">
        <v>14.47</v>
      </c>
      <c r="E20" s="125">
        <f t="shared" si="0"/>
        <v>10299.8907</v>
      </c>
      <c r="F20" s="107">
        <v>0</v>
      </c>
      <c r="G20" s="102">
        <f t="shared" si="1"/>
        <v>0</v>
      </c>
      <c r="H20" s="102">
        <f t="shared" si="2"/>
        <v>14.47</v>
      </c>
      <c r="I20" s="102">
        <f t="shared" si="3"/>
        <v>10299.8907</v>
      </c>
      <c r="J20" s="103">
        <f t="shared" si="4"/>
        <v>2574.972675</v>
      </c>
      <c r="K20" s="104">
        <f t="shared" si="6"/>
        <v>0.25</v>
      </c>
      <c r="L20" s="102">
        <f t="shared" si="5"/>
        <v>12874.863375000001</v>
      </c>
      <c r="M20" s="105"/>
    </row>
    <row r="21" spans="1:15" s="89" customFormat="1" ht="15" customHeight="1">
      <c r="A21" s="109" t="s">
        <v>73</v>
      </c>
      <c r="B21" s="110"/>
      <c r="C21" s="110"/>
      <c r="D21" s="110"/>
      <c r="E21" s="127"/>
      <c r="F21" s="110"/>
      <c r="G21" s="112"/>
      <c r="H21" s="112"/>
      <c r="I21" s="112"/>
      <c r="J21" s="113"/>
      <c r="K21" s="114"/>
      <c r="L21" s="112"/>
      <c r="M21" s="98">
        <f>SUM(L22:L25)</f>
        <v>15361.95275</v>
      </c>
    </row>
    <row r="22" spans="1:15" ht="12.75" customHeight="1">
      <c r="A22" s="99" t="s">
        <v>92</v>
      </c>
      <c r="B22" s="124"/>
      <c r="C22" s="124"/>
      <c r="D22" s="124"/>
      <c r="E22" s="125">
        <f t="shared" si="0"/>
        <v>0</v>
      </c>
      <c r="F22" s="124"/>
      <c r="G22" s="102">
        <f t="shared" ref="G22:G85" si="7">F22*B22</f>
        <v>0</v>
      </c>
      <c r="H22" s="102">
        <f t="shared" ref="H22:H85" si="8">+D22+F22</f>
        <v>0</v>
      </c>
      <c r="I22" s="102">
        <f t="shared" ref="I22:I85" si="9">E22+G22</f>
        <v>0</v>
      </c>
      <c r="J22" s="103">
        <f t="shared" ref="J22:J85" si="10">K22*I22</f>
        <v>0</v>
      </c>
      <c r="K22" s="104">
        <f t="shared" ref="K22:K85" si="11">$K$12</f>
        <v>0.25</v>
      </c>
      <c r="L22" s="102">
        <f t="shared" ref="L22:L85" si="12">I22+J22</f>
        <v>0</v>
      </c>
      <c r="M22" s="105"/>
    </row>
    <row r="23" spans="1:15" ht="12.75" customHeight="1">
      <c r="A23" s="99" t="s">
        <v>93</v>
      </c>
      <c r="B23" s="124"/>
      <c r="C23" s="124"/>
      <c r="D23" s="124"/>
      <c r="E23" s="125">
        <f t="shared" si="0"/>
        <v>0</v>
      </c>
      <c r="F23" s="124"/>
      <c r="G23" s="102">
        <f t="shared" si="7"/>
        <v>0</v>
      </c>
      <c r="H23" s="102">
        <f t="shared" si="8"/>
        <v>0</v>
      </c>
      <c r="I23" s="102">
        <f t="shared" si="9"/>
        <v>0</v>
      </c>
      <c r="J23" s="103">
        <f t="shared" si="10"/>
        <v>0</v>
      </c>
      <c r="K23" s="104">
        <f t="shared" si="11"/>
        <v>0.25</v>
      </c>
      <c r="L23" s="102">
        <f t="shared" si="12"/>
        <v>0</v>
      </c>
      <c r="M23" s="128"/>
      <c r="O23" s="115"/>
    </row>
    <row r="24" spans="1:15" ht="12.75" customHeight="1">
      <c r="A24" s="106" t="s">
        <v>94</v>
      </c>
      <c r="B24" s="107">
        <v>185.54</v>
      </c>
      <c r="C24" s="106" t="s">
        <v>91</v>
      </c>
      <c r="D24" s="107">
        <v>1.61</v>
      </c>
      <c r="E24" s="125">
        <f t="shared" si="0"/>
        <v>298.71940000000001</v>
      </c>
      <c r="F24" s="107">
        <v>49.72</v>
      </c>
      <c r="G24" s="102">
        <f t="shared" si="7"/>
        <v>9225.0487999999987</v>
      </c>
      <c r="H24" s="102">
        <f t="shared" si="8"/>
        <v>51.33</v>
      </c>
      <c r="I24" s="102">
        <f t="shared" si="9"/>
        <v>9523.7681999999986</v>
      </c>
      <c r="J24" s="103">
        <f t="shared" si="10"/>
        <v>2380.9420499999997</v>
      </c>
      <c r="K24" s="104">
        <f t="shared" si="11"/>
        <v>0.25</v>
      </c>
      <c r="L24" s="102">
        <f t="shared" si="12"/>
        <v>11904.710249999998</v>
      </c>
      <c r="M24" s="105"/>
      <c r="O24" s="115"/>
    </row>
    <row r="25" spans="1:15" ht="12.75" customHeight="1">
      <c r="A25" s="106" t="s">
        <v>95</v>
      </c>
      <c r="B25" s="107">
        <v>30.92</v>
      </c>
      <c r="C25" s="106" t="s">
        <v>91</v>
      </c>
      <c r="D25" s="107">
        <v>19.3</v>
      </c>
      <c r="E25" s="125">
        <f t="shared" si="0"/>
        <v>596.75600000000009</v>
      </c>
      <c r="F25" s="107">
        <v>70.150000000000006</v>
      </c>
      <c r="G25" s="102">
        <f t="shared" si="7"/>
        <v>2169.0380000000005</v>
      </c>
      <c r="H25" s="102">
        <f t="shared" si="8"/>
        <v>89.45</v>
      </c>
      <c r="I25" s="102">
        <f t="shared" si="9"/>
        <v>2765.7940000000008</v>
      </c>
      <c r="J25" s="103">
        <f t="shared" si="10"/>
        <v>691.44850000000019</v>
      </c>
      <c r="K25" s="104">
        <f t="shared" si="11"/>
        <v>0.25</v>
      </c>
      <c r="L25" s="102">
        <f t="shared" si="12"/>
        <v>3457.2425000000012</v>
      </c>
      <c r="M25" s="105"/>
      <c r="O25" s="115"/>
    </row>
    <row r="26" spans="1:15" s="89" customFormat="1" ht="15" customHeight="1">
      <c r="A26" s="109" t="s">
        <v>598</v>
      </c>
      <c r="B26" s="110"/>
      <c r="C26" s="110"/>
      <c r="D26" s="110"/>
      <c r="E26" s="127"/>
      <c r="F26" s="110"/>
      <c r="G26" s="112"/>
      <c r="H26" s="112"/>
      <c r="I26" s="112"/>
      <c r="J26" s="113"/>
      <c r="K26" s="114"/>
      <c r="L26" s="112"/>
      <c r="M26" s="98">
        <f>SUM(L27:L35)</f>
        <v>42425.195</v>
      </c>
      <c r="O26" s="116"/>
    </row>
    <row r="27" spans="1:15" ht="12.75" customHeight="1">
      <c r="A27" s="99" t="s">
        <v>96</v>
      </c>
      <c r="B27" s="124"/>
      <c r="C27" s="124"/>
      <c r="D27" s="124"/>
      <c r="E27" s="125">
        <f t="shared" si="0"/>
        <v>0</v>
      </c>
      <c r="F27" s="124"/>
      <c r="G27" s="102">
        <f t="shared" si="7"/>
        <v>0</v>
      </c>
      <c r="H27" s="102">
        <f t="shared" si="8"/>
        <v>0</v>
      </c>
      <c r="I27" s="102">
        <f t="shared" si="9"/>
        <v>0</v>
      </c>
      <c r="J27" s="103">
        <f t="shared" si="10"/>
        <v>0</v>
      </c>
      <c r="K27" s="104">
        <f t="shared" si="11"/>
        <v>0.25</v>
      </c>
      <c r="L27" s="102">
        <f t="shared" si="12"/>
        <v>0</v>
      </c>
      <c r="M27" s="105"/>
      <c r="O27" s="115"/>
    </row>
    <row r="28" spans="1:15" ht="12.75" customHeight="1">
      <c r="A28" s="99" t="s">
        <v>9</v>
      </c>
      <c r="B28" s="124"/>
      <c r="C28" s="124"/>
      <c r="D28" s="124"/>
      <c r="E28" s="125">
        <f t="shared" si="0"/>
        <v>0</v>
      </c>
      <c r="F28" s="124"/>
      <c r="G28" s="102">
        <f t="shared" si="7"/>
        <v>0</v>
      </c>
      <c r="H28" s="102">
        <f t="shared" si="8"/>
        <v>0</v>
      </c>
      <c r="I28" s="102">
        <f t="shared" si="9"/>
        <v>0</v>
      </c>
      <c r="J28" s="103">
        <f t="shared" si="10"/>
        <v>0</v>
      </c>
      <c r="K28" s="104">
        <f t="shared" si="11"/>
        <v>0.25</v>
      </c>
      <c r="L28" s="102">
        <f t="shared" si="12"/>
        <v>0</v>
      </c>
      <c r="M28" s="105"/>
      <c r="O28" s="115"/>
    </row>
    <row r="29" spans="1:15" ht="12.75" customHeight="1">
      <c r="A29" s="106" t="s">
        <v>98</v>
      </c>
      <c r="B29" s="107">
        <v>281.95999999999998</v>
      </c>
      <c r="C29" s="106" t="s">
        <v>90</v>
      </c>
      <c r="D29" s="107">
        <v>19.37</v>
      </c>
      <c r="E29" s="125">
        <f t="shared" si="0"/>
        <v>5461.5652</v>
      </c>
      <c r="F29" s="107">
        <v>36.35</v>
      </c>
      <c r="G29" s="102">
        <f t="shared" si="7"/>
        <v>10249.245999999999</v>
      </c>
      <c r="H29" s="102">
        <f t="shared" si="8"/>
        <v>55.72</v>
      </c>
      <c r="I29" s="102">
        <f t="shared" si="9"/>
        <v>15710.8112</v>
      </c>
      <c r="J29" s="103">
        <f t="shared" si="10"/>
        <v>3927.7028</v>
      </c>
      <c r="K29" s="104">
        <f t="shared" si="11"/>
        <v>0.25</v>
      </c>
      <c r="L29" s="102">
        <f t="shared" si="12"/>
        <v>19638.513999999999</v>
      </c>
      <c r="M29" s="105"/>
      <c r="O29" s="115"/>
    </row>
    <row r="30" spans="1:15" ht="12.75" customHeight="1">
      <c r="A30" s="99" t="s">
        <v>99</v>
      </c>
      <c r="B30" s="124"/>
      <c r="C30" s="124"/>
      <c r="D30" s="124"/>
      <c r="E30" s="125">
        <f t="shared" si="0"/>
        <v>0</v>
      </c>
      <c r="F30" s="124"/>
      <c r="G30" s="102">
        <f t="shared" si="7"/>
        <v>0</v>
      </c>
      <c r="H30" s="102">
        <f t="shared" si="8"/>
        <v>0</v>
      </c>
      <c r="I30" s="102">
        <f t="shared" si="9"/>
        <v>0</v>
      </c>
      <c r="J30" s="103">
        <f t="shared" si="10"/>
        <v>0</v>
      </c>
      <c r="K30" s="104">
        <f t="shared" si="11"/>
        <v>0.25</v>
      </c>
      <c r="L30" s="102">
        <f t="shared" si="12"/>
        <v>0</v>
      </c>
      <c r="M30" s="105"/>
      <c r="O30" s="115"/>
    </row>
    <row r="31" spans="1:15" ht="12.75" customHeight="1">
      <c r="A31" s="106" t="s">
        <v>100</v>
      </c>
      <c r="B31" s="107">
        <v>515</v>
      </c>
      <c r="C31" s="106" t="s">
        <v>101</v>
      </c>
      <c r="D31" s="107">
        <v>1.9</v>
      </c>
      <c r="E31" s="125">
        <f t="shared" si="0"/>
        <v>978.5</v>
      </c>
      <c r="F31" s="107">
        <v>4.9000000000000004</v>
      </c>
      <c r="G31" s="102">
        <f t="shared" si="7"/>
        <v>2523.5</v>
      </c>
      <c r="H31" s="102">
        <f t="shared" si="8"/>
        <v>6.8000000000000007</v>
      </c>
      <c r="I31" s="102">
        <f t="shared" si="9"/>
        <v>3502</v>
      </c>
      <c r="J31" s="103">
        <f t="shared" si="10"/>
        <v>875.5</v>
      </c>
      <c r="K31" s="104">
        <f t="shared" si="11"/>
        <v>0.25</v>
      </c>
      <c r="L31" s="102">
        <f t="shared" si="12"/>
        <v>4377.5</v>
      </c>
      <c r="M31" s="105"/>
      <c r="O31" s="115"/>
    </row>
    <row r="32" spans="1:15" ht="12.75" customHeight="1">
      <c r="A32" s="106" t="s">
        <v>102</v>
      </c>
      <c r="B32" s="107">
        <v>504</v>
      </c>
      <c r="C32" s="106" t="s">
        <v>101</v>
      </c>
      <c r="D32" s="107">
        <v>1.9</v>
      </c>
      <c r="E32" s="125">
        <f t="shared" si="0"/>
        <v>957.59999999999991</v>
      </c>
      <c r="F32" s="107">
        <v>4.5599999999999996</v>
      </c>
      <c r="G32" s="102">
        <f t="shared" si="7"/>
        <v>2298.2399999999998</v>
      </c>
      <c r="H32" s="102">
        <f t="shared" si="8"/>
        <v>6.4599999999999991</v>
      </c>
      <c r="I32" s="102">
        <f t="shared" si="9"/>
        <v>3255.8399999999997</v>
      </c>
      <c r="J32" s="103">
        <f t="shared" si="10"/>
        <v>813.95999999999992</v>
      </c>
      <c r="K32" s="104">
        <f t="shared" si="11"/>
        <v>0.25</v>
      </c>
      <c r="L32" s="102">
        <f t="shared" si="12"/>
        <v>4069.7999999999997</v>
      </c>
      <c r="M32" s="105"/>
      <c r="O32" s="115"/>
    </row>
    <row r="33" spans="1:15" ht="12.75" customHeight="1">
      <c r="A33" s="106" t="s">
        <v>103</v>
      </c>
      <c r="B33" s="107">
        <v>393</v>
      </c>
      <c r="C33" s="106" t="s">
        <v>101</v>
      </c>
      <c r="D33" s="107">
        <v>1.9</v>
      </c>
      <c r="E33" s="125">
        <f t="shared" si="0"/>
        <v>746.69999999999993</v>
      </c>
      <c r="F33" s="107">
        <v>4.68</v>
      </c>
      <c r="G33" s="102">
        <f t="shared" si="7"/>
        <v>1839.2399999999998</v>
      </c>
      <c r="H33" s="102">
        <f t="shared" si="8"/>
        <v>6.58</v>
      </c>
      <c r="I33" s="102">
        <f t="shared" si="9"/>
        <v>2585.9399999999996</v>
      </c>
      <c r="J33" s="103">
        <f t="shared" si="10"/>
        <v>646.4849999999999</v>
      </c>
      <c r="K33" s="104">
        <f t="shared" si="11"/>
        <v>0.25</v>
      </c>
      <c r="L33" s="102">
        <f t="shared" si="12"/>
        <v>3232.4249999999993</v>
      </c>
      <c r="M33" s="105"/>
      <c r="O33" s="115"/>
    </row>
    <row r="34" spans="1:15" ht="12.75" customHeight="1">
      <c r="A34" s="99" t="s">
        <v>104</v>
      </c>
      <c r="B34" s="124"/>
      <c r="C34" s="124"/>
      <c r="D34" s="124"/>
      <c r="E34" s="125">
        <f t="shared" si="0"/>
        <v>0</v>
      </c>
      <c r="F34" s="124"/>
      <c r="G34" s="102">
        <f t="shared" si="7"/>
        <v>0</v>
      </c>
      <c r="H34" s="102">
        <f t="shared" si="8"/>
        <v>0</v>
      </c>
      <c r="I34" s="102">
        <f t="shared" si="9"/>
        <v>0</v>
      </c>
      <c r="J34" s="103">
        <f t="shared" si="10"/>
        <v>0</v>
      </c>
      <c r="K34" s="104">
        <f t="shared" si="11"/>
        <v>0.25</v>
      </c>
      <c r="L34" s="102">
        <f t="shared" si="12"/>
        <v>0</v>
      </c>
      <c r="M34" s="105"/>
      <c r="O34" s="115"/>
    </row>
    <row r="35" spans="1:15" ht="12.75" customHeight="1">
      <c r="A35" s="106" t="s">
        <v>428</v>
      </c>
      <c r="B35" s="107">
        <v>24.16</v>
      </c>
      <c r="C35" s="106" t="s">
        <v>91</v>
      </c>
      <c r="D35" s="107">
        <v>109.73</v>
      </c>
      <c r="E35" s="125">
        <f t="shared" si="0"/>
        <v>2651.0768000000003</v>
      </c>
      <c r="F35" s="107">
        <v>258.05</v>
      </c>
      <c r="G35" s="102">
        <f t="shared" si="7"/>
        <v>6234.4880000000003</v>
      </c>
      <c r="H35" s="102">
        <f t="shared" si="8"/>
        <v>367.78000000000003</v>
      </c>
      <c r="I35" s="102">
        <f t="shared" si="9"/>
        <v>8885.5648000000001</v>
      </c>
      <c r="J35" s="103">
        <f t="shared" si="10"/>
        <v>2221.3912</v>
      </c>
      <c r="K35" s="104">
        <f t="shared" si="11"/>
        <v>0.25</v>
      </c>
      <c r="L35" s="102">
        <f t="shared" si="12"/>
        <v>11106.956</v>
      </c>
      <c r="M35" s="105"/>
      <c r="O35" s="115"/>
    </row>
    <row r="36" spans="1:15" s="89" customFormat="1" ht="15" customHeight="1">
      <c r="A36" s="109" t="s">
        <v>433</v>
      </c>
      <c r="B36" s="110"/>
      <c r="C36" s="110"/>
      <c r="D36" s="110"/>
      <c r="E36" s="127"/>
      <c r="F36" s="110"/>
      <c r="G36" s="112"/>
      <c r="H36" s="112"/>
      <c r="I36" s="112"/>
      <c r="J36" s="113"/>
      <c r="K36" s="114"/>
      <c r="L36" s="112"/>
      <c r="M36" s="98">
        <f>SUM(L37:L41)</f>
        <v>23197.6875</v>
      </c>
      <c r="O36" s="116"/>
    </row>
    <row r="37" spans="1:15" ht="12.75" customHeight="1">
      <c r="A37" s="99" t="s">
        <v>107</v>
      </c>
      <c r="B37" s="124"/>
      <c r="C37" s="124"/>
      <c r="D37" s="124"/>
      <c r="E37" s="125">
        <f t="shared" si="0"/>
        <v>0</v>
      </c>
      <c r="F37" s="124"/>
      <c r="G37" s="102">
        <f t="shared" si="7"/>
        <v>0</v>
      </c>
      <c r="H37" s="102">
        <f t="shared" si="8"/>
        <v>0</v>
      </c>
      <c r="I37" s="102">
        <f t="shared" si="9"/>
        <v>0</v>
      </c>
      <c r="J37" s="103">
        <f t="shared" si="10"/>
        <v>0</v>
      </c>
      <c r="K37" s="104">
        <f t="shared" si="11"/>
        <v>0.25</v>
      </c>
      <c r="L37" s="102">
        <f t="shared" si="12"/>
        <v>0</v>
      </c>
      <c r="M37" s="105"/>
      <c r="O37" s="115"/>
    </row>
    <row r="38" spans="1:15" ht="12.75" customHeight="1">
      <c r="A38" s="99" t="s">
        <v>367</v>
      </c>
      <c r="B38" s="124"/>
      <c r="C38" s="124"/>
      <c r="D38" s="124"/>
      <c r="E38" s="125">
        <f t="shared" si="0"/>
        <v>0</v>
      </c>
      <c r="F38" s="124"/>
      <c r="G38" s="102">
        <f t="shared" si="7"/>
        <v>0</v>
      </c>
      <c r="H38" s="102">
        <f t="shared" si="8"/>
        <v>0</v>
      </c>
      <c r="I38" s="102">
        <f t="shared" si="9"/>
        <v>0</v>
      </c>
      <c r="J38" s="103">
        <f t="shared" si="10"/>
        <v>0</v>
      </c>
      <c r="K38" s="104">
        <f t="shared" si="11"/>
        <v>0.25</v>
      </c>
      <c r="L38" s="102">
        <f t="shared" si="12"/>
        <v>0</v>
      </c>
      <c r="M38" s="105"/>
      <c r="O38" s="115"/>
    </row>
    <row r="39" spans="1:15" ht="12.75" customHeight="1">
      <c r="A39" s="106" t="s">
        <v>368</v>
      </c>
      <c r="B39" s="107">
        <v>214.5</v>
      </c>
      <c r="C39" s="106" t="s">
        <v>106</v>
      </c>
      <c r="D39" s="107">
        <v>1.34</v>
      </c>
      <c r="E39" s="125">
        <f t="shared" si="0"/>
        <v>287.43</v>
      </c>
      <c r="F39" s="107">
        <v>77.56</v>
      </c>
      <c r="G39" s="102">
        <f t="shared" si="7"/>
        <v>16636.62</v>
      </c>
      <c r="H39" s="102">
        <f t="shared" si="8"/>
        <v>78.900000000000006</v>
      </c>
      <c r="I39" s="102">
        <f t="shared" si="9"/>
        <v>16924.05</v>
      </c>
      <c r="J39" s="103">
        <f t="shared" si="10"/>
        <v>4231.0124999999998</v>
      </c>
      <c r="K39" s="104">
        <f t="shared" si="11"/>
        <v>0.25</v>
      </c>
      <c r="L39" s="102">
        <f t="shared" si="12"/>
        <v>21155.0625</v>
      </c>
      <c r="M39" s="105"/>
      <c r="O39" s="115"/>
    </row>
    <row r="40" spans="1:15" ht="12.75" customHeight="1">
      <c r="A40" s="99" t="s">
        <v>108</v>
      </c>
      <c r="B40" s="124"/>
      <c r="C40" s="124"/>
      <c r="D40" s="124"/>
      <c r="E40" s="125">
        <f t="shared" si="0"/>
        <v>0</v>
      </c>
      <c r="F40" s="124"/>
      <c r="G40" s="102">
        <f t="shared" si="7"/>
        <v>0</v>
      </c>
      <c r="H40" s="102">
        <f t="shared" si="8"/>
        <v>0</v>
      </c>
      <c r="I40" s="102">
        <f t="shared" si="9"/>
        <v>0</v>
      </c>
      <c r="J40" s="103">
        <f t="shared" si="10"/>
        <v>0</v>
      </c>
      <c r="K40" s="104">
        <f t="shared" si="11"/>
        <v>0.25</v>
      </c>
      <c r="L40" s="102">
        <f t="shared" si="12"/>
        <v>0</v>
      </c>
      <c r="M40" s="105"/>
      <c r="O40" s="115"/>
    </row>
    <row r="41" spans="1:15" ht="12.75" customHeight="1">
      <c r="A41" s="106" t="s">
        <v>109</v>
      </c>
      <c r="B41" s="107">
        <v>39</v>
      </c>
      <c r="C41" s="106" t="s">
        <v>110</v>
      </c>
      <c r="D41" s="107">
        <v>41.9</v>
      </c>
      <c r="E41" s="125">
        <f t="shared" si="0"/>
        <v>1634.1</v>
      </c>
      <c r="F41" s="107">
        <v>0</v>
      </c>
      <c r="G41" s="102">
        <f t="shared" si="7"/>
        <v>0</v>
      </c>
      <c r="H41" s="102">
        <f t="shared" si="8"/>
        <v>41.9</v>
      </c>
      <c r="I41" s="102">
        <f t="shared" si="9"/>
        <v>1634.1</v>
      </c>
      <c r="J41" s="103">
        <f t="shared" si="10"/>
        <v>408.52499999999998</v>
      </c>
      <c r="K41" s="104">
        <f t="shared" si="11"/>
        <v>0.25</v>
      </c>
      <c r="L41" s="102">
        <f t="shared" si="12"/>
        <v>2042.625</v>
      </c>
      <c r="M41" s="105"/>
      <c r="O41" s="115"/>
    </row>
    <row r="42" spans="1:15" s="89" customFormat="1" ht="15" customHeight="1">
      <c r="A42" s="109" t="s">
        <v>434</v>
      </c>
      <c r="B42" s="110"/>
      <c r="C42" s="110"/>
      <c r="D42" s="110"/>
      <c r="E42" s="127"/>
      <c r="F42" s="110"/>
      <c r="G42" s="112"/>
      <c r="H42" s="112"/>
      <c r="I42" s="112"/>
      <c r="J42" s="113"/>
      <c r="K42" s="114"/>
      <c r="L42" s="112"/>
      <c r="M42" s="98">
        <f>SUM(L43:L94)</f>
        <v>219121.900375</v>
      </c>
      <c r="O42" s="116"/>
    </row>
    <row r="43" spans="1:15" ht="12.75" customHeight="1">
      <c r="A43" s="99" t="s">
        <v>111</v>
      </c>
      <c r="B43" s="124"/>
      <c r="C43" s="124"/>
      <c r="D43" s="124"/>
      <c r="E43" s="125">
        <f t="shared" si="0"/>
        <v>0</v>
      </c>
      <c r="F43" s="124"/>
      <c r="G43" s="102">
        <f t="shared" si="7"/>
        <v>0</v>
      </c>
      <c r="H43" s="102">
        <f t="shared" si="8"/>
        <v>0</v>
      </c>
      <c r="I43" s="102">
        <f t="shared" si="9"/>
        <v>0</v>
      </c>
      <c r="J43" s="103">
        <f t="shared" si="10"/>
        <v>0</v>
      </c>
      <c r="K43" s="104">
        <f t="shared" si="11"/>
        <v>0.25</v>
      </c>
      <c r="L43" s="102">
        <f t="shared" si="12"/>
        <v>0</v>
      </c>
      <c r="M43" s="105"/>
      <c r="O43" s="115"/>
    </row>
    <row r="44" spans="1:15" ht="12.75" customHeight="1">
      <c r="A44" s="99" t="s">
        <v>112</v>
      </c>
      <c r="B44" s="124"/>
      <c r="C44" s="124"/>
      <c r="D44" s="124"/>
      <c r="E44" s="125">
        <f t="shared" si="0"/>
        <v>0</v>
      </c>
      <c r="F44" s="124"/>
      <c r="G44" s="102">
        <f t="shared" si="7"/>
        <v>0</v>
      </c>
      <c r="H44" s="102">
        <f t="shared" si="8"/>
        <v>0</v>
      </c>
      <c r="I44" s="102">
        <f t="shared" si="9"/>
        <v>0</v>
      </c>
      <c r="J44" s="103">
        <f t="shared" si="10"/>
        <v>0</v>
      </c>
      <c r="K44" s="104">
        <f t="shared" si="11"/>
        <v>0.25</v>
      </c>
      <c r="L44" s="102">
        <f t="shared" si="12"/>
        <v>0</v>
      </c>
      <c r="M44" s="128"/>
    </row>
    <row r="45" spans="1:15" ht="12.75" customHeight="1">
      <c r="A45" s="99" t="s">
        <v>10</v>
      </c>
      <c r="B45" s="124"/>
      <c r="C45" s="124"/>
      <c r="D45" s="124"/>
      <c r="E45" s="125">
        <f t="shared" si="0"/>
        <v>0</v>
      </c>
      <c r="F45" s="124"/>
      <c r="G45" s="102">
        <f t="shared" si="7"/>
        <v>0</v>
      </c>
      <c r="H45" s="102">
        <f t="shared" si="8"/>
        <v>0</v>
      </c>
      <c r="I45" s="102">
        <f t="shared" si="9"/>
        <v>0</v>
      </c>
      <c r="J45" s="103">
        <f t="shared" si="10"/>
        <v>0</v>
      </c>
      <c r="K45" s="104">
        <f t="shared" si="11"/>
        <v>0.25</v>
      </c>
      <c r="L45" s="102">
        <f t="shared" si="12"/>
        <v>0</v>
      </c>
      <c r="M45" s="105"/>
    </row>
    <row r="46" spans="1:15" ht="12.75" customHeight="1">
      <c r="A46" s="106" t="s">
        <v>114</v>
      </c>
      <c r="B46" s="107">
        <v>181.9</v>
      </c>
      <c r="C46" s="106" t="s">
        <v>90</v>
      </c>
      <c r="D46" s="107">
        <v>27.91</v>
      </c>
      <c r="E46" s="125">
        <f t="shared" si="0"/>
        <v>5076.8290000000006</v>
      </c>
      <c r="F46" s="107">
        <v>40.950000000000003</v>
      </c>
      <c r="G46" s="102">
        <f t="shared" si="7"/>
        <v>7448.8050000000012</v>
      </c>
      <c r="H46" s="102">
        <f t="shared" si="8"/>
        <v>68.86</v>
      </c>
      <c r="I46" s="102">
        <f t="shared" si="9"/>
        <v>12525.634000000002</v>
      </c>
      <c r="J46" s="103">
        <f t="shared" si="10"/>
        <v>3131.4085000000005</v>
      </c>
      <c r="K46" s="104">
        <f t="shared" si="11"/>
        <v>0.25</v>
      </c>
      <c r="L46" s="102">
        <f t="shared" si="12"/>
        <v>15657.042500000003</v>
      </c>
      <c r="M46" s="105"/>
    </row>
    <row r="47" spans="1:15" ht="12.75" customHeight="1">
      <c r="A47" s="99" t="s">
        <v>115</v>
      </c>
      <c r="B47" s="124"/>
      <c r="C47" s="124"/>
      <c r="D47" s="124"/>
      <c r="E47" s="125">
        <f t="shared" si="0"/>
        <v>0</v>
      </c>
      <c r="F47" s="124"/>
      <c r="G47" s="102">
        <f t="shared" si="7"/>
        <v>0</v>
      </c>
      <c r="H47" s="102">
        <f t="shared" si="8"/>
        <v>0</v>
      </c>
      <c r="I47" s="102">
        <f t="shared" si="9"/>
        <v>0</v>
      </c>
      <c r="J47" s="103">
        <f t="shared" si="10"/>
        <v>0</v>
      </c>
      <c r="K47" s="104">
        <f t="shared" si="11"/>
        <v>0.25</v>
      </c>
      <c r="L47" s="102">
        <f t="shared" si="12"/>
        <v>0</v>
      </c>
      <c r="M47" s="105"/>
    </row>
    <row r="48" spans="1:15" ht="12.75" customHeight="1">
      <c r="A48" s="106" t="s">
        <v>100</v>
      </c>
      <c r="B48" s="107">
        <v>418</v>
      </c>
      <c r="C48" s="106" t="s">
        <v>101</v>
      </c>
      <c r="D48" s="107">
        <v>1.9</v>
      </c>
      <c r="E48" s="125">
        <f t="shared" si="0"/>
        <v>794.19999999999993</v>
      </c>
      <c r="F48" s="107">
        <v>4.9000000000000004</v>
      </c>
      <c r="G48" s="102">
        <f t="shared" si="7"/>
        <v>2048.2000000000003</v>
      </c>
      <c r="H48" s="102">
        <f t="shared" si="8"/>
        <v>6.8000000000000007</v>
      </c>
      <c r="I48" s="102">
        <f t="shared" si="9"/>
        <v>2842.4</v>
      </c>
      <c r="J48" s="103">
        <f t="shared" si="10"/>
        <v>710.6</v>
      </c>
      <c r="K48" s="104">
        <f t="shared" si="11"/>
        <v>0.25</v>
      </c>
      <c r="L48" s="102">
        <f t="shared" si="12"/>
        <v>3553</v>
      </c>
      <c r="M48" s="105"/>
    </row>
    <row r="49" spans="1:13" ht="12.75" customHeight="1">
      <c r="A49" s="106" t="s">
        <v>102</v>
      </c>
      <c r="B49" s="107">
        <v>412</v>
      </c>
      <c r="C49" s="106" t="s">
        <v>101</v>
      </c>
      <c r="D49" s="107">
        <v>1.9</v>
      </c>
      <c r="E49" s="125">
        <f t="shared" si="0"/>
        <v>782.8</v>
      </c>
      <c r="F49" s="107">
        <v>4.5599999999999996</v>
      </c>
      <c r="G49" s="102">
        <f t="shared" si="7"/>
        <v>1878.7199999999998</v>
      </c>
      <c r="H49" s="102">
        <f t="shared" si="8"/>
        <v>6.4599999999999991</v>
      </c>
      <c r="I49" s="102">
        <f t="shared" si="9"/>
        <v>2661.5199999999995</v>
      </c>
      <c r="J49" s="103">
        <f t="shared" si="10"/>
        <v>665.37999999999988</v>
      </c>
      <c r="K49" s="104">
        <f t="shared" si="11"/>
        <v>0.25</v>
      </c>
      <c r="L49" s="102">
        <f t="shared" si="12"/>
        <v>3326.8999999999996</v>
      </c>
      <c r="M49" s="105"/>
    </row>
    <row r="50" spans="1:13" ht="12.75" customHeight="1">
      <c r="A50" s="106" t="s">
        <v>103</v>
      </c>
      <c r="B50" s="107">
        <v>236</v>
      </c>
      <c r="C50" s="106" t="s">
        <v>101</v>
      </c>
      <c r="D50" s="107">
        <v>1.9</v>
      </c>
      <c r="E50" s="125">
        <f t="shared" si="0"/>
        <v>448.4</v>
      </c>
      <c r="F50" s="107">
        <v>4.68</v>
      </c>
      <c r="G50" s="102">
        <f t="shared" si="7"/>
        <v>1104.48</v>
      </c>
      <c r="H50" s="102">
        <f t="shared" si="8"/>
        <v>6.58</v>
      </c>
      <c r="I50" s="102">
        <f t="shared" si="9"/>
        <v>1552.88</v>
      </c>
      <c r="J50" s="103">
        <f t="shared" si="10"/>
        <v>388.22</v>
      </c>
      <c r="K50" s="104">
        <f t="shared" si="11"/>
        <v>0.25</v>
      </c>
      <c r="L50" s="102">
        <f t="shared" si="12"/>
        <v>1941.1000000000001</v>
      </c>
      <c r="M50" s="128"/>
    </row>
    <row r="51" spans="1:13" ht="12.75" customHeight="1">
      <c r="A51" s="99" t="s">
        <v>116</v>
      </c>
      <c r="B51" s="124"/>
      <c r="C51" s="124"/>
      <c r="D51" s="124"/>
      <c r="E51" s="125">
        <f t="shared" si="0"/>
        <v>0</v>
      </c>
      <c r="F51" s="124"/>
      <c r="G51" s="102">
        <f t="shared" si="7"/>
        <v>0</v>
      </c>
      <c r="H51" s="102">
        <f t="shared" si="8"/>
        <v>0</v>
      </c>
      <c r="I51" s="102">
        <f t="shared" si="9"/>
        <v>0</v>
      </c>
      <c r="J51" s="103">
        <f t="shared" si="10"/>
        <v>0</v>
      </c>
      <c r="K51" s="104">
        <f t="shared" si="11"/>
        <v>0.25</v>
      </c>
      <c r="L51" s="102">
        <f t="shared" si="12"/>
        <v>0</v>
      </c>
      <c r="M51" s="105"/>
    </row>
    <row r="52" spans="1:13" ht="12.75" customHeight="1">
      <c r="A52" s="106" t="s">
        <v>428</v>
      </c>
      <c r="B52" s="107">
        <v>22.08</v>
      </c>
      <c r="C52" s="106" t="s">
        <v>91</v>
      </c>
      <c r="D52" s="107">
        <v>109.73</v>
      </c>
      <c r="E52" s="125">
        <f t="shared" si="0"/>
        <v>2422.8384000000001</v>
      </c>
      <c r="F52" s="107">
        <v>258.05</v>
      </c>
      <c r="G52" s="102">
        <f t="shared" si="7"/>
        <v>5697.7439999999997</v>
      </c>
      <c r="H52" s="102">
        <f t="shared" si="8"/>
        <v>367.78000000000003</v>
      </c>
      <c r="I52" s="102">
        <f t="shared" si="9"/>
        <v>8120.5823999999993</v>
      </c>
      <c r="J52" s="103">
        <f t="shared" si="10"/>
        <v>2030.1455999999998</v>
      </c>
      <c r="K52" s="104">
        <f t="shared" si="11"/>
        <v>0.25</v>
      </c>
      <c r="L52" s="102">
        <f t="shared" si="12"/>
        <v>10150.727999999999</v>
      </c>
      <c r="M52" s="105"/>
    </row>
    <row r="53" spans="1:13" ht="12.75" customHeight="1">
      <c r="A53" s="99" t="s">
        <v>117</v>
      </c>
      <c r="B53" s="124"/>
      <c r="C53" s="124"/>
      <c r="D53" s="124"/>
      <c r="E53" s="125">
        <f t="shared" si="0"/>
        <v>0</v>
      </c>
      <c r="F53" s="124"/>
      <c r="G53" s="102">
        <f t="shared" si="7"/>
        <v>0</v>
      </c>
      <c r="H53" s="102">
        <f t="shared" si="8"/>
        <v>0</v>
      </c>
      <c r="I53" s="102">
        <f t="shared" si="9"/>
        <v>0</v>
      </c>
      <c r="J53" s="103">
        <f t="shared" si="10"/>
        <v>0</v>
      </c>
      <c r="K53" s="104">
        <f t="shared" si="11"/>
        <v>0.25</v>
      </c>
      <c r="L53" s="102">
        <f t="shared" si="12"/>
        <v>0</v>
      </c>
      <c r="M53" s="105"/>
    </row>
    <row r="54" spans="1:13" ht="12.75" customHeight="1">
      <c r="A54" s="99" t="s">
        <v>11</v>
      </c>
      <c r="B54" s="124"/>
      <c r="C54" s="124"/>
      <c r="D54" s="124"/>
      <c r="E54" s="125">
        <f t="shared" si="0"/>
        <v>0</v>
      </c>
      <c r="F54" s="124"/>
      <c r="G54" s="102">
        <f t="shared" si="7"/>
        <v>0</v>
      </c>
      <c r="H54" s="102">
        <f t="shared" si="8"/>
        <v>0</v>
      </c>
      <c r="I54" s="102">
        <f t="shared" si="9"/>
        <v>0</v>
      </c>
      <c r="J54" s="103">
        <f t="shared" si="10"/>
        <v>0</v>
      </c>
      <c r="K54" s="104">
        <f t="shared" si="11"/>
        <v>0.25</v>
      </c>
      <c r="L54" s="102">
        <f t="shared" si="12"/>
        <v>0</v>
      </c>
      <c r="M54" s="105"/>
    </row>
    <row r="55" spans="1:13" ht="12.75" customHeight="1">
      <c r="A55" s="106" t="s">
        <v>119</v>
      </c>
      <c r="B55" s="107">
        <v>289.33</v>
      </c>
      <c r="C55" s="106" t="s">
        <v>90</v>
      </c>
      <c r="D55" s="107">
        <v>27.91</v>
      </c>
      <c r="E55" s="125">
        <f t="shared" si="0"/>
        <v>8075.2002999999995</v>
      </c>
      <c r="F55" s="107">
        <v>33.51</v>
      </c>
      <c r="G55" s="102">
        <f t="shared" si="7"/>
        <v>9695.4482999999982</v>
      </c>
      <c r="H55" s="102">
        <f t="shared" si="8"/>
        <v>61.42</v>
      </c>
      <c r="I55" s="102">
        <f t="shared" si="9"/>
        <v>17770.648599999997</v>
      </c>
      <c r="J55" s="103">
        <f t="shared" si="10"/>
        <v>4442.6621499999992</v>
      </c>
      <c r="K55" s="104">
        <f t="shared" si="11"/>
        <v>0.25</v>
      </c>
      <c r="L55" s="102">
        <f t="shared" si="12"/>
        <v>22213.310749999997</v>
      </c>
      <c r="M55" s="105"/>
    </row>
    <row r="56" spans="1:13" ht="12.75" customHeight="1">
      <c r="A56" s="99" t="s">
        <v>120</v>
      </c>
      <c r="B56" s="124"/>
      <c r="C56" s="124"/>
      <c r="D56" s="124"/>
      <c r="E56" s="125">
        <f t="shared" si="0"/>
        <v>0</v>
      </c>
      <c r="F56" s="124"/>
      <c r="G56" s="102">
        <f t="shared" si="7"/>
        <v>0</v>
      </c>
      <c r="H56" s="102">
        <f t="shared" si="8"/>
        <v>0</v>
      </c>
      <c r="I56" s="102">
        <f t="shared" si="9"/>
        <v>0</v>
      </c>
      <c r="J56" s="103">
        <f t="shared" si="10"/>
        <v>0</v>
      </c>
      <c r="K56" s="104">
        <f t="shared" si="11"/>
        <v>0.25</v>
      </c>
      <c r="L56" s="102">
        <f t="shared" si="12"/>
        <v>0</v>
      </c>
      <c r="M56" s="105"/>
    </row>
    <row r="57" spans="1:13" ht="12.75" customHeight="1">
      <c r="A57" s="106" t="s">
        <v>100</v>
      </c>
      <c r="B57" s="107">
        <v>968</v>
      </c>
      <c r="C57" s="106" t="s">
        <v>101</v>
      </c>
      <c r="D57" s="107">
        <v>1.9</v>
      </c>
      <c r="E57" s="125">
        <f t="shared" si="0"/>
        <v>1839.1999999999998</v>
      </c>
      <c r="F57" s="107">
        <v>4.9000000000000004</v>
      </c>
      <c r="G57" s="102">
        <f t="shared" si="7"/>
        <v>4743.2000000000007</v>
      </c>
      <c r="H57" s="102">
        <f t="shared" si="8"/>
        <v>6.8000000000000007</v>
      </c>
      <c r="I57" s="102">
        <f t="shared" si="9"/>
        <v>6582.4000000000005</v>
      </c>
      <c r="J57" s="103">
        <f t="shared" si="10"/>
        <v>1645.6000000000001</v>
      </c>
      <c r="K57" s="104">
        <f t="shared" si="11"/>
        <v>0.25</v>
      </c>
      <c r="L57" s="102">
        <f t="shared" si="12"/>
        <v>8228</v>
      </c>
      <c r="M57" s="105"/>
    </row>
    <row r="58" spans="1:13" ht="12.75" customHeight="1">
      <c r="A58" s="106" t="s">
        <v>102</v>
      </c>
      <c r="B58" s="107">
        <v>1007</v>
      </c>
      <c r="C58" s="106" t="s">
        <v>101</v>
      </c>
      <c r="D58" s="107">
        <v>1.9</v>
      </c>
      <c r="E58" s="125">
        <f t="shared" si="0"/>
        <v>1913.3</v>
      </c>
      <c r="F58" s="107">
        <v>4.5599999999999996</v>
      </c>
      <c r="G58" s="102">
        <f t="shared" si="7"/>
        <v>4591.9199999999992</v>
      </c>
      <c r="H58" s="102">
        <f t="shared" si="8"/>
        <v>6.4599999999999991</v>
      </c>
      <c r="I58" s="102">
        <f t="shared" si="9"/>
        <v>6505.2199999999993</v>
      </c>
      <c r="J58" s="103">
        <f t="shared" si="10"/>
        <v>1626.3049999999998</v>
      </c>
      <c r="K58" s="104">
        <f t="shared" si="11"/>
        <v>0.25</v>
      </c>
      <c r="L58" s="102">
        <f t="shared" si="12"/>
        <v>8131.5249999999996</v>
      </c>
      <c r="M58" s="105"/>
    </row>
    <row r="59" spans="1:13" ht="12.75" customHeight="1">
      <c r="A59" s="106" t="s">
        <v>103</v>
      </c>
      <c r="B59" s="107">
        <v>459</v>
      </c>
      <c r="C59" s="106" t="s">
        <v>101</v>
      </c>
      <c r="D59" s="107">
        <v>1.9</v>
      </c>
      <c r="E59" s="125">
        <f t="shared" si="0"/>
        <v>872.09999999999991</v>
      </c>
      <c r="F59" s="107">
        <v>4.68</v>
      </c>
      <c r="G59" s="102">
        <f t="shared" si="7"/>
        <v>2148.12</v>
      </c>
      <c r="H59" s="102">
        <f t="shared" si="8"/>
        <v>6.58</v>
      </c>
      <c r="I59" s="102">
        <f t="shared" si="9"/>
        <v>3020.22</v>
      </c>
      <c r="J59" s="103">
        <f t="shared" si="10"/>
        <v>755.05499999999995</v>
      </c>
      <c r="K59" s="104">
        <f t="shared" si="11"/>
        <v>0.25</v>
      </c>
      <c r="L59" s="102">
        <f t="shared" si="12"/>
        <v>3775.2749999999996</v>
      </c>
      <c r="M59" s="105"/>
    </row>
    <row r="60" spans="1:13" ht="12.75" customHeight="1">
      <c r="A60" s="99" t="s">
        <v>121</v>
      </c>
      <c r="B60" s="124"/>
      <c r="C60" s="124"/>
      <c r="D60" s="124"/>
      <c r="E60" s="125">
        <f t="shared" si="0"/>
        <v>0</v>
      </c>
      <c r="F60" s="124"/>
      <c r="G60" s="102">
        <f t="shared" si="7"/>
        <v>0</v>
      </c>
      <c r="H60" s="102">
        <f t="shared" si="8"/>
        <v>0</v>
      </c>
      <c r="I60" s="102">
        <f t="shared" si="9"/>
        <v>0</v>
      </c>
      <c r="J60" s="103">
        <f t="shared" si="10"/>
        <v>0</v>
      </c>
      <c r="K60" s="104">
        <f t="shared" si="11"/>
        <v>0.25</v>
      </c>
      <c r="L60" s="102">
        <f t="shared" si="12"/>
        <v>0</v>
      </c>
      <c r="M60" s="105"/>
    </row>
    <row r="61" spans="1:13" ht="12.75" customHeight="1">
      <c r="A61" s="106" t="s">
        <v>428</v>
      </c>
      <c r="B61" s="107">
        <v>31.25</v>
      </c>
      <c r="C61" s="106" t="s">
        <v>91</v>
      </c>
      <c r="D61" s="107">
        <v>109.73</v>
      </c>
      <c r="E61" s="125">
        <f t="shared" si="0"/>
        <v>3429.0625</v>
      </c>
      <c r="F61" s="107">
        <v>258.05</v>
      </c>
      <c r="G61" s="102">
        <f t="shared" si="7"/>
        <v>8064.0625</v>
      </c>
      <c r="H61" s="102">
        <f t="shared" si="8"/>
        <v>367.78000000000003</v>
      </c>
      <c r="I61" s="102">
        <f t="shared" si="9"/>
        <v>11493.125</v>
      </c>
      <c r="J61" s="103">
        <f t="shared" si="10"/>
        <v>2873.28125</v>
      </c>
      <c r="K61" s="104">
        <f t="shared" si="11"/>
        <v>0.25</v>
      </c>
      <c r="L61" s="102">
        <f t="shared" si="12"/>
        <v>14366.40625</v>
      </c>
      <c r="M61" s="105"/>
    </row>
    <row r="62" spans="1:13" ht="12.75" customHeight="1">
      <c r="A62" s="99" t="s">
        <v>122</v>
      </c>
      <c r="B62" s="124"/>
      <c r="C62" s="124"/>
      <c r="D62" s="124"/>
      <c r="E62" s="125">
        <f t="shared" si="0"/>
        <v>0</v>
      </c>
      <c r="F62" s="124"/>
      <c r="G62" s="102">
        <f t="shared" si="7"/>
        <v>0</v>
      </c>
      <c r="H62" s="102">
        <f t="shared" si="8"/>
        <v>0</v>
      </c>
      <c r="I62" s="102">
        <f t="shared" si="9"/>
        <v>0</v>
      </c>
      <c r="J62" s="103">
        <f t="shared" si="10"/>
        <v>0</v>
      </c>
      <c r="K62" s="104">
        <f t="shared" si="11"/>
        <v>0.25</v>
      </c>
      <c r="L62" s="102">
        <f t="shared" si="12"/>
        <v>0</v>
      </c>
      <c r="M62" s="105"/>
    </row>
    <row r="63" spans="1:13" ht="12.75" customHeight="1">
      <c r="A63" s="99" t="s">
        <v>12</v>
      </c>
      <c r="B63" s="124"/>
      <c r="C63" s="124"/>
      <c r="D63" s="124"/>
      <c r="E63" s="125">
        <f t="shared" si="0"/>
        <v>0</v>
      </c>
      <c r="F63" s="124"/>
      <c r="G63" s="102">
        <f t="shared" si="7"/>
        <v>0</v>
      </c>
      <c r="H63" s="102">
        <f t="shared" si="8"/>
        <v>0</v>
      </c>
      <c r="I63" s="102">
        <f t="shared" si="9"/>
        <v>0</v>
      </c>
      <c r="J63" s="103">
        <f t="shared" si="10"/>
        <v>0</v>
      </c>
      <c r="K63" s="104">
        <f t="shared" si="11"/>
        <v>0.25</v>
      </c>
      <c r="L63" s="102">
        <f t="shared" si="12"/>
        <v>0</v>
      </c>
      <c r="M63" s="105"/>
    </row>
    <row r="64" spans="1:13" ht="12.75" customHeight="1">
      <c r="A64" s="106" t="s">
        <v>124</v>
      </c>
      <c r="B64" s="107">
        <v>588.38</v>
      </c>
      <c r="C64" s="106" t="s">
        <v>90</v>
      </c>
      <c r="D64" s="107">
        <v>14.98</v>
      </c>
      <c r="E64" s="125">
        <f t="shared" si="0"/>
        <v>8813.9323999999997</v>
      </c>
      <c r="F64" s="107">
        <v>27.15</v>
      </c>
      <c r="G64" s="102">
        <f t="shared" si="7"/>
        <v>15974.517</v>
      </c>
      <c r="H64" s="102">
        <f t="shared" si="8"/>
        <v>42.129999999999995</v>
      </c>
      <c r="I64" s="102">
        <f t="shared" si="9"/>
        <v>24788.449399999998</v>
      </c>
      <c r="J64" s="103">
        <f t="shared" si="10"/>
        <v>6197.1123499999994</v>
      </c>
      <c r="K64" s="104">
        <f t="shared" si="11"/>
        <v>0.25</v>
      </c>
      <c r="L64" s="102">
        <f t="shared" si="12"/>
        <v>30985.561749999997</v>
      </c>
      <c r="M64" s="105"/>
    </row>
    <row r="65" spans="1:13" ht="12.75" customHeight="1">
      <c r="A65" s="99" t="s">
        <v>125</v>
      </c>
      <c r="B65" s="124"/>
      <c r="C65" s="124"/>
      <c r="D65" s="124"/>
      <c r="E65" s="125">
        <f t="shared" si="0"/>
        <v>0</v>
      </c>
      <c r="F65" s="124"/>
      <c r="G65" s="102">
        <f t="shared" si="7"/>
        <v>0</v>
      </c>
      <c r="H65" s="102">
        <f t="shared" si="8"/>
        <v>0</v>
      </c>
      <c r="I65" s="102">
        <f t="shared" si="9"/>
        <v>0</v>
      </c>
      <c r="J65" s="103">
        <f t="shared" si="10"/>
        <v>0</v>
      </c>
      <c r="K65" s="104">
        <f t="shared" si="11"/>
        <v>0.25</v>
      </c>
      <c r="L65" s="102">
        <f t="shared" si="12"/>
        <v>0</v>
      </c>
      <c r="M65" s="105"/>
    </row>
    <row r="66" spans="1:13" ht="12.75" customHeight="1">
      <c r="A66" s="106" t="s">
        <v>134</v>
      </c>
      <c r="B66" s="107">
        <v>90</v>
      </c>
      <c r="C66" s="106" t="s">
        <v>101</v>
      </c>
      <c r="D66" s="107">
        <v>1.9</v>
      </c>
      <c r="E66" s="125">
        <f t="shared" si="0"/>
        <v>171</v>
      </c>
      <c r="F66" s="107">
        <v>4.68</v>
      </c>
      <c r="G66" s="102">
        <f t="shared" si="7"/>
        <v>421.2</v>
      </c>
      <c r="H66" s="102">
        <f t="shared" si="8"/>
        <v>6.58</v>
      </c>
      <c r="I66" s="102">
        <f t="shared" si="9"/>
        <v>592.20000000000005</v>
      </c>
      <c r="J66" s="103">
        <f t="shared" si="10"/>
        <v>148.05000000000001</v>
      </c>
      <c r="K66" s="104">
        <f t="shared" si="11"/>
        <v>0.25</v>
      </c>
      <c r="L66" s="102">
        <f t="shared" si="12"/>
        <v>740.25</v>
      </c>
      <c r="M66" s="105"/>
    </row>
    <row r="67" spans="1:13" ht="12.75" customHeight="1">
      <c r="A67" s="106" t="s">
        <v>135</v>
      </c>
      <c r="B67" s="107">
        <v>4005</v>
      </c>
      <c r="C67" s="106" t="s">
        <v>101</v>
      </c>
      <c r="D67" s="107">
        <v>1.9</v>
      </c>
      <c r="E67" s="125">
        <f t="shared" si="0"/>
        <v>7609.5</v>
      </c>
      <c r="F67" s="107">
        <v>4.9000000000000004</v>
      </c>
      <c r="G67" s="102">
        <f t="shared" si="7"/>
        <v>19624.5</v>
      </c>
      <c r="H67" s="102">
        <f t="shared" si="8"/>
        <v>6.8000000000000007</v>
      </c>
      <c r="I67" s="102">
        <f t="shared" si="9"/>
        <v>27234</v>
      </c>
      <c r="J67" s="103">
        <f t="shared" si="10"/>
        <v>6808.5</v>
      </c>
      <c r="K67" s="104">
        <f t="shared" si="11"/>
        <v>0.25</v>
      </c>
      <c r="L67" s="102">
        <f t="shared" si="12"/>
        <v>34042.5</v>
      </c>
      <c r="M67" s="105"/>
    </row>
    <row r="68" spans="1:13" ht="12.75" customHeight="1">
      <c r="A68" s="99" t="s">
        <v>126</v>
      </c>
      <c r="B68" s="124"/>
      <c r="C68" s="124"/>
      <c r="D68" s="124"/>
      <c r="E68" s="125">
        <f t="shared" si="0"/>
        <v>0</v>
      </c>
      <c r="F68" s="124"/>
      <c r="G68" s="102">
        <f t="shared" si="7"/>
        <v>0</v>
      </c>
      <c r="H68" s="102">
        <f t="shared" si="8"/>
        <v>0</v>
      </c>
      <c r="I68" s="102">
        <f t="shared" si="9"/>
        <v>0</v>
      </c>
      <c r="J68" s="103">
        <f t="shared" si="10"/>
        <v>0</v>
      </c>
      <c r="K68" s="104">
        <f t="shared" si="11"/>
        <v>0.25</v>
      </c>
      <c r="L68" s="102">
        <f t="shared" si="12"/>
        <v>0</v>
      </c>
      <c r="M68" s="105"/>
    </row>
    <row r="69" spans="1:13" ht="12.75" customHeight="1">
      <c r="A69" s="106" t="s">
        <v>428</v>
      </c>
      <c r="B69" s="107">
        <v>74.78</v>
      </c>
      <c r="C69" s="106" t="s">
        <v>91</v>
      </c>
      <c r="D69" s="107">
        <v>109.73</v>
      </c>
      <c r="E69" s="125">
        <f t="shared" si="0"/>
        <v>8205.6094000000012</v>
      </c>
      <c r="F69" s="107">
        <v>258.05</v>
      </c>
      <c r="G69" s="102">
        <f t="shared" si="7"/>
        <v>19296.978999999999</v>
      </c>
      <c r="H69" s="102">
        <f t="shared" si="8"/>
        <v>367.78000000000003</v>
      </c>
      <c r="I69" s="102">
        <f t="shared" si="9"/>
        <v>27502.588400000001</v>
      </c>
      <c r="J69" s="103">
        <f t="shared" si="10"/>
        <v>6875.6471000000001</v>
      </c>
      <c r="K69" s="104">
        <f t="shared" si="11"/>
        <v>0.25</v>
      </c>
      <c r="L69" s="102">
        <f t="shared" si="12"/>
        <v>34378.235500000003</v>
      </c>
      <c r="M69" s="105"/>
    </row>
    <row r="70" spans="1:13" ht="12.75" customHeight="1">
      <c r="A70" s="99" t="s">
        <v>783</v>
      </c>
      <c r="B70" s="124"/>
      <c r="C70" s="124"/>
      <c r="D70" s="124"/>
      <c r="E70" s="125">
        <f t="shared" si="0"/>
        <v>0</v>
      </c>
      <c r="F70" s="124"/>
      <c r="G70" s="102">
        <f t="shared" si="7"/>
        <v>0</v>
      </c>
      <c r="H70" s="102">
        <f t="shared" si="8"/>
        <v>0</v>
      </c>
      <c r="I70" s="102">
        <f t="shared" si="9"/>
        <v>0</v>
      </c>
      <c r="J70" s="103">
        <f t="shared" si="10"/>
        <v>0</v>
      </c>
      <c r="K70" s="104">
        <f t="shared" si="11"/>
        <v>0.25</v>
      </c>
      <c r="L70" s="102">
        <f t="shared" si="12"/>
        <v>0</v>
      </c>
      <c r="M70" s="105"/>
    </row>
    <row r="71" spans="1:13" ht="12.75" customHeight="1">
      <c r="A71" s="99" t="s">
        <v>13</v>
      </c>
      <c r="B71" s="124"/>
      <c r="C71" s="124"/>
      <c r="D71" s="124"/>
      <c r="E71" s="125">
        <f t="shared" si="0"/>
        <v>0</v>
      </c>
      <c r="F71" s="124"/>
      <c r="G71" s="102">
        <f t="shared" si="7"/>
        <v>0</v>
      </c>
      <c r="H71" s="102">
        <f t="shared" si="8"/>
        <v>0</v>
      </c>
      <c r="I71" s="102">
        <f t="shared" si="9"/>
        <v>0</v>
      </c>
      <c r="J71" s="103">
        <f t="shared" si="10"/>
        <v>0</v>
      </c>
      <c r="K71" s="104">
        <f t="shared" si="11"/>
        <v>0.25</v>
      </c>
      <c r="L71" s="102">
        <f t="shared" si="12"/>
        <v>0</v>
      </c>
      <c r="M71" s="105"/>
    </row>
    <row r="72" spans="1:13" ht="12.75" customHeight="1">
      <c r="A72" s="106" t="s">
        <v>119</v>
      </c>
      <c r="B72" s="107">
        <v>40.67</v>
      </c>
      <c r="C72" s="106" t="s">
        <v>90</v>
      </c>
      <c r="D72" s="107">
        <v>27.91</v>
      </c>
      <c r="E72" s="125">
        <f t="shared" si="0"/>
        <v>1135.0997</v>
      </c>
      <c r="F72" s="107">
        <v>33.51</v>
      </c>
      <c r="G72" s="102">
        <f t="shared" si="7"/>
        <v>1362.8516999999999</v>
      </c>
      <c r="H72" s="102">
        <f t="shared" si="8"/>
        <v>61.42</v>
      </c>
      <c r="I72" s="102">
        <f t="shared" si="9"/>
        <v>2497.9513999999999</v>
      </c>
      <c r="J72" s="103">
        <f t="shared" si="10"/>
        <v>624.48784999999998</v>
      </c>
      <c r="K72" s="104">
        <f t="shared" si="11"/>
        <v>0.25</v>
      </c>
      <c r="L72" s="102">
        <f t="shared" si="12"/>
        <v>3122.4392499999999</v>
      </c>
      <c r="M72" s="105"/>
    </row>
    <row r="73" spans="1:13" ht="12.75" customHeight="1">
      <c r="A73" s="99" t="s">
        <v>128</v>
      </c>
      <c r="B73" s="124"/>
      <c r="C73" s="124"/>
      <c r="D73" s="124"/>
      <c r="E73" s="125">
        <f t="shared" si="0"/>
        <v>0</v>
      </c>
      <c r="F73" s="124"/>
      <c r="G73" s="102">
        <f t="shared" si="7"/>
        <v>0</v>
      </c>
      <c r="H73" s="102">
        <f t="shared" si="8"/>
        <v>0</v>
      </c>
      <c r="I73" s="102">
        <f t="shared" si="9"/>
        <v>0</v>
      </c>
      <c r="J73" s="103">
        <f t="shared" si="10"/>
        <v>0</v>
      </c>
      <c r="K73" s="104">
        <f t="shared" si="11"/>
        <v>0.25</v>
      </c>
      <c r="L73" s="102">
        <f t="shared" si="12"/>
        <v>0</v>
      </c>
      <c r="M73" s="105"/>
    </row>
    <row r="74" spans="1:13" ht="12.75" customHeight="1">
      <c r="A74" s="106" t="s">
        <v>134</v>
      </c>
      <c r="B74" s="107">
        <v>52.21</v>
      </c>
      <c r="C74" s="106" t="s">
        <v>101</v>
      </c>
      <c r="D74" s="107">
        <v>1.9</v>
      </c>
      <c r="E74" s="125">
        <f t="shared" si="0"/>
        <v>99.198999999999998</v>
      </c>
      <c r="F74" s="107">
        <v>4.68</v>
      </c>
      <c r="G74" s="102">
        <f t="shared" si="7"/>
        <v>244.34279999999998</v>
      </c>
      <c r="H74" s="102">
        <f t="shared" si="8"/>
        <v>6.58</v>
      </c>
      <c r="I74" s="102">
        <f t="shared" si="9"/>
        <v>343.54179999999997</v>
      </c>
      <c r="J74" s="103">
        <f t="shared" si="10"/>
        <v>85.885449999999992</v>
      </c>
      <c r="K74" s="104">
        <f t="shared" si="11"/>
        <v>0.25</v>
      </c>
      <c r="L74" s="102">
        <f t="shared" si="12"/>
        <v>429.42724999999996</v>
      </c>
      <c r="M74" s="105"/>
    </row>
    <row r="75" spans="1:13" ht="12.75" customHeight="1">
      <c r="A75" s="106" t="s">
        <v>135</v>
      </c>
      <c r="B75" s="107">
        <v>132.84</v>
      </c>
      <c r="C75" s="106" t="s">
        <v>101</v>
      </c>
      <c r="D75" s="107">
        <v>1.9</v>
      </c>
      <c r="E75" s="125">
        <f t="shared" si="0"/>
        <v>252.39599999999999</v>
      </c>
      <c r="F75" s="107">
        <v>4.9000000000000004</v>
      </c>
      <c r="G75" s="102">
        <f t="shared" si="7"/>
        <v>650.91600000000005</v>
      </c>
      <c r="H75" s="102">
        <f t="shared" si="8"/>
        <v>6.8000000000000007</v>
      </c>
      <c r="I75" s="102">
        <f t="shared" si="9"/>
        <v>903.31200000000001</v>
      </c>
      <c r="J75" s="103">
        <f t="shared" si="10"/>
        <v>225.828</v>
      </c>
      <c r="K75" s="104">
        <f t="shared" si="11"/>
        <v>0.25</v>
      </c>
      <c r="L75" s="102">
        <f t="shared" si="12"/>
        <v>1129.1400000000001</v>
      </c>
      <c r="M75" s="105"/>
    </row>
    <row r="76" spans="1:13" ht="12.75" customHeight="1">
      <c r="A76" s="99" t="s">
        <v>130</v>
      </c>
      <c r="B76" s="124"/>
      <c r="C76" s="124"/>
      <c r="D76" s="124"/>
      <c r="E76" s="125">
        <f t="shared" si="0"/>
        <v>0</v>
      </c>
      <c r="F76" s="124"/>
      <c r="G76" s="102">
        <f t="shared" si="7"/>
        <v>0</v>
      </c>
      <c r="H76" s="102">
        <f t="shared" si="8"/>
        <v>0</v>
      </c>
      <c r="I76" s="102">
        <f t="shared" si="9"/>
        <v>0</v>
      </c>
      <c r="J76" s="103">
        <f t="shared" si="10"/>
        <v>0</v>
      </c>
      <c r="K76" s="104">
        <f t="shared" si="11"/>
        <v>0.25</v>
      </c>
      <c r="L76" s="102">
        <f t="shared" si="12"/>
        <v>0</v>
      </c>
      <c r="M76" s="105"/>
    </row>
    <row r="77" spans="1:13" ht="12.75" customHeight="1">
      <c r="A77" s="106" t="s">
        <v>428</v>
      </c>
      <c r="B77" s="107">
        <v>3.05</v>
      </c>
      <c r="C77" s="106" t="s">
        <v>91</v>
      </c>
      <c r="D77" s="107">
        <v>109.73</v>
      </c>
      <c r="E77" s="125">
        <f t="shared" si="0"/>
        <v>334.67649999999998</v>
      </c>
      <c r="F77" s="107">
        <v>258.05</v>
      </c>
      <c r="G77" s="102">
        <f t="shared" si="7"/>
        <v>787.05250000000001</v>
      </c>
      <c r="H77" s="102">
        <f t="shared" si="8"/>
        <v>367.78000000000003</v>
      </c>
      <c r="I77" s="102">
        <f t="shared" si="9"/>
        <v>1121.729</v>
      </c>
      <c r="J77" s="103">
        <f t="shared" si="10"/>
        <v>280.43225000000001</v>
      </c>
      <c r="K77" s="104">
        <f t="shared" si="11"/>
        <v>0.25</v>
      </c>
      <c r="L77" s="102">
        <f t="shared" si="12"/>
        <v>1402.1612500000001</v>
      </c>
      <c r="M77" s="105"/>
    </row>
    <row r="78" spans="1:13" ht="12.75" customHeight="1">
      <c r="A78" s="99" t="s">
        <v>14</v>
      </c>
      <c r="B78" s="124"/>
      <c r="C78" s="124"/>
      <c r="D78" s="124"/>
      <c r="E78" s="125">
        <f t="shared" si="0"/>
        <v>0</v>
      </c>
      <c r="F78" s="124"/>
      <c r="G78" s="102">
        <f t="shared" si="7"/>
        <v>0</v>
      </c>
      <c r="H78" s="102">
        <f t="shared" si="8"/>
        <v>0</v>
      </c>
      <c r="I78" s="102">
        <f t="shared" si="9"/>
        <v>0</v>
      </c>
      <c r="J78" s="103">
        <f t="shared" si="10"/>
        <v>0</v>
      </c>
      <c r="K78" s="104">
        <f t="shared" si="11"/>
        <v>0.25</v>
      </c>
      <c r="L78" s="102">
        <f t="shared" si="12"/>
        <v>0</v>
      </c>
      <c r="M78" s="105"/>
    </row>
    <row r="79" spans="1:13" ht="12.75" customHeight="1">
      <c r="A79" s="99" t="s">
        <v>132</v>
      </c>
      <c r="B79" s="124"/>
      <c r="C79" s="124"/>
      <c r="D79" s="124"/>
      <c r="E79" s="125">
        <f t="shared" si="0"/>
        <v>0</v>
      </c>
      <c r="F79" s="124"/>
      <c r="G79" s="102">
        <f t="shared" si="7"/>
        <v>0</v>
      </c>
      <c r="H79" s="102">
        <f t="shared" si="8"/>
        <v>0</v>
      </c>
      <c r="I79" s="102">
        <f t="shared" si="9"/>
        <v>0</v>
      </c>
      <c r="J79" s="103">
        <f t="shared" si="10"/>
        <v>0</v>
      </c>
      <c r="K79" s="104">
        <f t="shared" si="11"/>
        <v>0.25</v>
      </c>
      <c r="L79" s="102">
        <f t="shared" si="12"/>
        <v>0</v>
      </c>
      <c r="M79" s="105"/>
    </row>
    <row r="80" spans="1:13" ht="12.75" customHeight="1">
      <c r="A80" s="106" t="s">
        <v>119</v>
      </c>
      <c r="B80" s="107">
        <v>198.18</v>
      </c>
      <c r="C80" s="106" t="s">
        <v>90</v>
      </c>
      <c r="D80" s="107">
        <v>27.91</v>
      </c>
      <c r="E80" s="125">
        <f t="shared" si="0"/>
        <v>5531.2038000000002</v>
      </c>
      <c r="F80" s="107">
        <v>33.51</v>
      </c>
      <c r="G80" s="102">
        <f t="shared" si="7"/>
        <v>6641.0118000000002</v>
      </c>
      <c r="H80" s="102">
        <f t="shared" si="8"/>
        <v>61.42</v>
      </c>
      <c r="I80" s="102">
        <f t="shared" si="9"/>
        <v>12172.2156</v>
      </c>
      <c r="J80" s="103">
        <f t="shared" si="10"/>
        <v>3043.0538999999999</v>
      </c>
      <c r="K80" s="104">
        <f t="shared" si="11"/>
        <v>0.25</v>
      </c>
      <c r="L80" s="102">
        <f t="shared" si="12"/>
        <v>15215.269499999999</v>
      </c>
      <c r="M80" s="105"/>
    </row>
    <row r="81" spans="1:13" ht="12.75" customHeight="1">
      <c r="A81" s="99" t="s">
        <v>133</v>
      </c>
      <c r="B81" s="124"/>
      <c r="C81" s="124"/>
      <c r="D81" s="124"/>
      <c r="E81" s="125">
        <f t="shared" ref="E81:E94" si="13">D81*B81</f>
        <v>0</v>
      </c>
      <c r="F81" s="124"/>
      <c r="G81" s="102">
        <f t="shared" si="7"/>
        <v>0</v>
      </c>
      <c r="H81" s="102">
        <f t="shared" si="8"/>
        <v>0</v>
      </c>
      <c r="I81" s="102">
        <f t="shared" si="9"/>
        <v>0</v>
      </c>
      <c r="J81" s="103">
        <f t="shared" si="10"/>
        <v>0</v>
      </c>
      <c r="K81" s="104">
        <f t="shared" si="11"/>
        <v>0.25</v>
      </c>
      <c r="L81" s="102">
        <f t="shared" si="12"/>
        <v>0</v>
      </c>
      <c r="M81" s="105"/>
    </row>
    <row r="82" spans="1:13" ht="12.75" customHeight="1">
      <c r="A82" s="106" t="s">
        <v>134</v>
      </c>
      <c r="B82" s="107">
        <v>4.8600000000000003</v>
      </c>
      <c r="C82" s="106" t="s">
        <v>101</v>
      </c>
      <c r="D82" s="107">
        <v>1.9</v>
      </c>
      <c r="E82" s="125">
        <f t="shared" si="13"/>
        <v>9.234</v>
      </c>
      <c r="F82" s="107">
        <v>4.68</v>
      </c>
      <c r="G82" s="102">
        <f t="shared" si="7"/>
        <v>22.744800000000001</v>
      </c>
      <c r="H82" s="102">
        <f t="shared" si="8"/>
        <v>6.58</v>
      </c>
      <c r="I82" s="102">
        <f t="shared" si="9"/>
        <v>31.9788</v>
      </c>
      <c r="J82" s="103">
        <f t="shared" si="10"/>
        <v>7.9946999999999999</v>
      </c>
      <c r="K82" s="104">
        <f t="shared" si="11"/>
        <v>0.25</v>
      </c>
      <c r="L82" s="102">
        <f t="shared" si="12"/>
        <v>39.973500000000001</v>
      </c>
      <c r="M82" s="105"/>
    </row>
    <row r="83" spans="1:13" ht="12.75" customHeight="1">
      <c r="A83" s="106" t="s">
        <v>135</v>
      </c>
      <c r="B83" s="107">
        <v>136</v>
      </c>
      <c r="C83" s="106" t="s">
        <v>101</v>
      </c>
      <c r="D83" s="107">
        <v>1.9</v>
      </c>
      <c r="E83" s="125">
        <f t="shared" si="13"/>
        <v>258.39999999999998</v>
      </c>
      <c r="F83" s="107">
        <v>4.9000000000000004</v>
      </c>
      <c r="G83" s="102">
        <f t="shared" si="7"/>
        <v>666.40000000000009</v>
      </c>
      <c r="H83" s="102">
        <f t="shared" si="8"/>
        <v>6.8000000000000007</v>
      </c>
      <c r="I83" s="102">
        <f t="shared" si="9"/>
        <v>924.80000000000007</v>
      </c>
      <c r="J83" s="103">
        <f t="shared" si="10"/>
        <v>231.20000000000002</v>
      </c>
      <c r="K83" s="104">
        <f t="shared" si="11"/>
        <v>0.25</v>
      </c>
      <c r="L83" s="102">
        <f t="shared" si="12"/>
        <v>1156</v>
      </c>
      <c r="M83" s="105"/>
    </row>
    <row r="84" spans="1:13" ht="12.75" customHeight="1">
      <c r="A84" s="106" t="s">
        <v>599</v>
      </c>
      <c r="B84" s="107">
        <v>37.61</v>
      </c>
      <c r="C84" s="106" t="s">
        <v>101</v>
      </c>
      <c r="D84" s="107">
        <v>1.9</v>
      </c>
      <c r="E84" s="125">
        <f t="shared" si="13"/>
        <v>71.458999999999989</v>
      </c>
      <c r="F84" s="107">
        <v>4.7699999999999996</v>
      </c>
      <c r="G84" s="102">
        <f t="shared" si="7"/>
        <v>179.39969999999997</v>
      </c>
      <c r="H84" s="102">
        <f t="shared" si="8"/>
        <v>6.67</v>
      </c>
      <c r="I84" s="102">
        <f t="shared" si="9"/>
        <v>250.85869999999994</v>
      </c>
      <c r="J84" s="103">
        <f t="shared" si="10"/>
        <v>62.714674999999986</v>
      </c>
      <c r="K84" s="104">
        <f t="shared" si="11"/>
        <v>0.25</v>
      </c>
      <c r="L84" s="102">
        <f t="shared" si="12"/>
        <v>313.57337499999994</v>
      </c>
      <c r="M84" s="105"/>
    </row>
    <row r="85" spans="1:13" ht="12.75" customHeight="1">
      <c r="A85" s="99" t="s">
        <v>137</v>
      </c>
      <c r="B85" s="124"/>
      <c r="C85" s="124"/>
      <c r="D85" s="124"/>
      <c r="E85" s="125">
        <f t="shared" si="13"/>
        <v>0</v>
      </c>
      <c r="F85" s="124"/>
      <c r="G85" s="102">
        <f t="shared" si="7"/>
        <v>0</v>
      </c>
      <c r="H85" s="102">
        <f t="shared" si="8"/>
        <v>0</v>
      </c>
      <c r="I85" s="102">
        <f t="shared" si="9"/>
        <v>0</v>
      </c>
      <c r="J85" s="103">
        <f t="shared" si="10"/>
        <v>0</v>
      </c>
      <c r="K85" s="104">
        <f t="shared" si="11"/>
        <v>0.25</v>
      </c>
      <c r="L85" s="102">
        <f t="shared" si="12"/>
        <v>0</v>
      </c>
      <c r="M85" s="105"/>
    </row>
    <row r="86" spans="1:13" ht="12.75" customHeight="1">
      <c r="A86" s="106" t="s">
        <v>428</v>
      </c>
      <c r="B86" s="107">
        <v>1.29</v>
      </c>
      <c r="C86" s="106" t="s">
        <v>91</v>
      </c>
      <c r="D86" s="107">
        <v>109.73</v>
      </c>
      <c r="E86" s="125">
        <f t="shared" si="13"/>
        <v>141.55170000000001</v>
      </c>
      <c r="F86" s="107">
        <v>258.05</v>
      </c>
      <c r="G86" s="102">
        <f t="shared" ref="G86:G94" si="14">F86*B86</f>
        <v>332.8845</v>
      </c>
      <c r="H86" s="102">
        <f t="shared" ref="H86:H94" si="15">+D86+F86</f>
        <v>367.78000000000003</v>
      </c>
      <c r="I86" s="102">
        <f t="shared" ref="I86:I94" si="16">E86+G86</f>
        <v>474.43619999999999</v>
      </c>
      <c r="J86" s="103">
        <f t="shared" ref="J86:J94" si="17">K86*I86</f>
        <v>118.60905</v>
      </c>
      <c r="K86" s="104">
        <f t="shared" ref="K86:K94" si="18">$K$12</f>
        <v>0.25</v>
      </c>
      <c r="L86" s="102">
        <f t="shared" ref="L86:L94" si="19">I86+J86</f>
        <v>593.04525000000001</v>
      </c>
      <c r="M86" s="105"/>
    </row>
    <row r="87" spans="1:13" ht="12.75" customHeight="1">
      <c r="A87" s="99" t="s">
        <v>600</v>
      </c>
      <c r="B87" s="124"/>
      <c r="C87" s="124"/>
      <c r="D87" s="124"/>
      <c r="E87" s="125">
        <f t="shared" si="13"/>
        <v>0</v>
      </c>
      <c r="F87" s="124"/>
      <c r="G87" s="102">
        <f t="shared" si="14"/>
        <v>0</v>
      </c>
      <c r="H87" s="102">
        <f t="shared" si="15"/>
        <v>0</v>
      </c>
      <c r="I87" s="102">
        <f t="shared" si="16"/>
        <v>0</v>
      </c>
      <c r="J87" s="103">
        <f t="shared" si="17"/>
        <v>0</v>
      </c>
      <c r="K87" s="104">
        <f t="shared" si="18"/>
        <v>0.25</v>
      </c>
      <c r="L87" s="102">
        <f t="shared" si="19"/>
        <v>0</v>
      </c>
      <c r="M87" s="105"/>
    </row>
    <row r="88" spans="1:13" ht="12.75" customHeight="1">
      <c r="A88" s="99" t="s">
        <v>601</v>
      </c>
      <c r="B88" s="124"/>
      <c r="C88" s="124"/>
      <c r="D88" s="124"/>
      <c r="E88" s="125">
        <f t="shared" si="13"/>
        <v>0</v>
      </c>
      <c r="F88" s="124"/>
      <c r="G88" s="102">
        <f t="shared" si="14"/>
        <v>0</v>
      </c>
      <c r="H88" s="102">
        <f t="shared" si="15"/>
        <v>0</v>
      </c>
      <c r="I88" s="102">
        <f t="shared" si="16"/>
        <v>0</v>
      </c>
      <c r="J88" s="103">
        <f t="shared" si="17"/>
        <v>0</v>
      </c>
      <c r="K88" s="104">
        <f t="shared" si="18"/>
        <v>0.25</v>
      </c>
      <c r="L88" s="102">
        <f t="shared" si="19"/>
        <v>0</v>
      </c>
      <c r="M88" s="105"/>
    </row>
    <row r="89" spans="1:13" ht="12.75" customHeight="1">
      <c r="A89" s="106" t="s">
        <v>114</v>
      </c>
      <c r="B89" s="107">
        <v>19.57</v>
      </c>
      <c r="C89" s="106" t="s">
        <v>90</v>
      </c>
      <c r="D89" s="107">
        <v>27.91</v>
      </c>
      <c r="E89" s="125">
        <f t="shared" si="13"/>
        <v>546.19870000000003</v>
      </c>
      <c r="F89" s="107">
        <v>40.950000000000003</v>
      </c>
      <c r="G89" s="102">
        <f t="shared" si="14"/>
        <v>801.39150000000006</v>
      </c>
      <c r="H89" s="102">
        <f t="shared" si="15"/>
        <v>68.86</v>
      </c>
      <c r="I89" s="102">
        <f t="shared" si="16"/>
        <v>1347.5902000000001</v>
      </c>
      <c r="J89" s="103">
        <f t="shared" si="17"/>
        <v>336.89755000000002</v>
      </c>
      <c r="K89" s="104">
        <f t="shared" si="18"/>
        <v>0.25</v>
      </c>
      <c r="L89" s="102">
        <f t="shared" si="19"/>
        <v>1684.4877500000002</v>
      </c>
      <c r="M89" s="105"/>
    </row>
    <row r="90" spans="1:13" ht="12.75" customHeight="1">
      <c r="A90" s="99" t="s">
        <v>602</v>
      </c>
      <c r="B90" s="124"/>
      <c r="C90" s="124"/>
      <c r="D90" s="124"/>
      <c r="E90" s="125">
        <f t="shared" si="13"/>
        <v>0</v>
      </c>
      <c r="F90" s="124"/>
      <c r="G90" s="102">
        <f t="shared" si="14"/>
        <v>0</v>
      </c>
      <c r="H90" s="102">
        <f t="shared" si="15"/>
        <v>0</v>
      </c>
      <c r="I90" s="102">
        <f t="shared" si="16"/>
        <v>0</v>
      </c>
      <c r="J90" s="103">
        <f t="shared" si="17"/>
        <v>0</v>
      </c>
      <c r="K90" s="104">
        <f t="shared" si="18"/>
        <v>0.25</v>
      </c>
      <c r="L90" s="102">
        <f t="shared" si="19"/>
        <v>0</v>
      </c>
      <c r="M90" s="105"/>
    </row>
    <row r="91" spans="1:13" ht="12.75" customHeight="1">
      <c r="A91" s="106" t="s">
        <v>100</v>
      </c>
      <c r="B91" s="107">
        <v>113.76</v>
      </c>
      <c r="C91" s="106" t="s">
        <v>101</v>
      </c>
      <c r="D91" s="107">
        <v>1.9</v>
      </c>
      <c r="E91" s="125">
        <f t="shared" si="13"/>
        <v>216.14400000000001</v>
      </c>
      <c r="F91" s="107">
        <v>4.9000000000000004</v>
      </c>
      <c r="G91" s="102">
        <f t="shared" si="14"/>
        <v>557.42400000000009</v>
      </c>
      <c r="H91" s="102">
        <f t="shared" si="15"/>
        <v>6.8000000000000007</v>
      </c>
      <c r="I91" s="102">
        <f t="shared" si="16"/>
        <v>773.5680000000001</v>
      </c>
      <c r="J91" s="103">
        <f t="shared" si="17"/>
        <v>193.39200000000002</v>
      </c>
      <c r="K91" s="104">
        <f t="shared" si="18"/>
        <v>0.25</v>
      </c>
      <c r="L91" s="102">
        <f t="shared" si="19"/>
        <v>966.96000000000015</v>
      </c>
      <c r="M91" s="105"/>
    </row>
    <row r="92" spans="1:13" ht="12.75" customHeight="1">
      <c r="A92" s="106" t="s">
        <v>129</v>
      </c>
      <c r="B92" s="107">
        <v>27.72</v>
      </c>
      <c r="C92" s="106" t="s">
        <v>101</v>
      </c>
      <c r="D92" s="107">
        <v>1.9</v>
      </c>
      <c r="E92" s="125">
        <f t="shared" si="13"/>
        <v>52.667999999999992</v>
      </c>
      <c r="F92" s="107">
        <v>4.68</v>
      </c>
      <c r="G92" s="102">
        <f t="shared" si="14"/>
        <v>129.72959999999998</v>
      </c>
      <c r="H92" s="102">
        <f t="shared" si="15"/>
        <v>6.58</v>
      </c>
      <c r="I92" s="102">
        <f t="shared" si="16"/>
        <v>182.39759999999995</v>
      </c>
      <c r="J92" s="103">
        <f t="shared" si="17"/>
        <v>45.599399999999989</v>
      </c>
      <c r="K92" s="104">
        <f t="shared" si="18"/>
        <v>0.25</v>
      </c>
      <c r="L92" s="102">
        <f t="shared" si="19"/>
        <v>227.99699999999996</v>
      </c>
      <c r="M92" s="105"/>
    </row>
    <row r="93" spans="1:13" ht="12.75" customHeight="1">
      <c r="A93" s="99" t="s">
        <v>603</v>
      </c>
      <c r="B93" s="124"/>
      <c r="C93" s="124"/>
      <c r="D93" s="124"/>
      <c r="E93" s="125">
        <f t="shared" si="13"/>
        <v>0</v>
      </c>
      <c r="F93" s="124"/>
      <c r="G93" s="102">
        <f t="shared" si="14"/>
        <v>0</v>
      </c>
      <c r="H93" s="102">
        <f t="shared" si="15"/>
        <v>0</v>
      </c>
      <c r="I93" s="102">
        <f t="shared" si="16"/>
        <v>0</v>
      </c>
      <c r="J93" s="103">
        <f t="shared" si="17"/>
        <v>0</v>
      </c>
      <c r="K93" s="104">
        <f t="shared" si="18"/>
        <v>0.25</v>
      </c>
      <c r="L93" s="102">
        <f t="shared" si="19"/>
        <v>0</v>
      </c>
      <c r="M93" s="105"/>
    </row>
    <row r="94" spans="1:13" ht="12.75" customHeight="1">
      <c r="A94" s="106" t="s">
        <v>428</v>
      </c>
      <c r="B94" s="107">
        <v>2.94</v>
      </c>
      <c r="C94" s="106" t="s">
        <v>91</v>
      </c>
      <c r="D94" s="107">
        <v>109.73</v>
      </c>
      <c r="E94" s="125">
        <f t="shared" si="13"/>
        <v>322.6062</v>
      </c>
      <c r="F94" s="107">
        <v>258.05</v>
      </c>
      <c r="G94" s="102">
        <f t="shared" si="14"/>
        <v>758.66700000000003</v>
      </c>
      <c r="H94" s="102">
        <f t="shared" si="15"/>
        <v>367.78000000000003</v>
      </c>
      <c r="I94" s="102">
        <f t="shared" si="16"/>
        <v>1081.2732000000001</v>
      </c>
      <c r="J94" s="103">
        <f t="shared" si="17"/>
        <v>270.31830000000002</v>
      </c>
      <c r="K94" s="104">
        <f t="shared" si="18"/>
        <v>0.25</v>
      </c>
      <c r="L94" s="102">
        <f t="shared" si="19"/>
        <v>1351.5915</v>
      </c>
      <c r="M94" s="105"/>
    </row>
    <row r="95" spans="1:13" s="89" customFormat="1" ht="15" customHeight="1">
      <c r="A95" s="109" t="s">
        <v>604</v>
      </c>
      <c r="B95" s="110"/>
      <c r="C95" s="110"/>
      <c r="D95" s="110"/>
      <c r="E95" s="127"/>
      <c r="F95" s="110"/>
      <c r="G95" s="112"/>
      <c r="H95" s="112"/>
      <c r="I95" s="112"/>
      <c r="J95" s="113"/>
      <c r="K95" s="114"/>
      <c r="L95" s="112"/>
      <c r="M95" s="98">
        <f>SUM(L96:L104)</f>
        <v>65993.371375000002</v>
      </c>
    </row>
    <row r="96" spans="1:13" ht="12.75" customHeight="1">
      <c r="A96" s="99" t="s">
        <v>138</v>
      </c>
      <c r="B96" s="124"/>
      <c r="C96" s="124"/>
      <c r="D96" s="124"/>
      <c r="E96" s="125">
        <f t="shared" ref="E96:E156" si="20">D96*B96</f>
        <v>0</v>
      </c>
      <c r="F96" s="124"/>
      <c r="G96" s="102">
        <f t="shared" ref="G96:G104" si="21">F96*B96</f>
        <v>0</v>
      </c>
      <c r="H96" s="102">
        <f t="shared" ref="H96:H104" si="22">+D96+F96</f>
        <v>0</v>
      </c>
      <c r="I96" s="102">
        <f t="shared" ref="I96:I104" si="23">E96+G96</f>
        <v>0</v>
      </c>
      <c r="J96" s="103">
        <f t="shared" ref="J96:J104" si="24">K96*I96</f>
        <v>0</v>
      </c>
      <c r="K96" s="104">
        <f t="shared" ref="K96:K156" si="25">$K$12</f>
        <v>0.25</v>
      </c>
      <c r="L96" s="102">
        <f t="shared" ref="L96:L104" si="26">I96+J96</f>
        <v>0</v>
      </c>
      <c r="M96" s="105"/>
    </row>
    <row r="97" spans="1:15" ht="12.75" customHeight="1">
      <c r="A97" s="99" t="s">
        <v>139</v>
      </c>
      <c r="B97" s="124"/>
      <c r="C97" s="124"/>
      <c r="D97" s="124"/>
      <c r="E97" s="125">
        <f t="shared" si="20"/>
        <v>0</v>
      </c>
      <c r="F97" s="124"/>
      <c r="G97" s="102">
        <f t="shared" si="21"/>
        <v>0</v>
      </c>
      <c r="H97" s="102">
        <f t="shared" si="22"/>
        <v>0</v>
      </c>
      <c r="I97" s="102">
        <f t="shared" si="23"/>
        <v>0</v>
      </c>
      <c r="J97" s="103">
        <f t="shared" si="24"/>
        <v>0</v>
      </c>
      <c r="K97" s="104">
        <f t="shared" si="25"/>
        <v>0.25</v>
      </c>
      <c r="L97" s="102">
        <f t="shared" si="26"/>
        <v>0</v>
      </c>
      <c r="M97" s="105"/>
    </row>
    <row r="98" spans="1:15" ht="12.75" customHeight="1">
      <c r="A98" s="106" t="s">
        <v>140</v>
      </c>
      <c r="B98" s="107">
        <v>810.21</v>
      </c>
      <c r="C98" s="106" t="s">
        <v>90</v>
      </c>
      <c r="D98" s="107">
        <v>18.82</v>
      </c>
      <c r="E98" s="125">
        <f t="shared" si="20"/>
        <v>15248.1522</v>
      </c>
      <c r="F98" s="107">
        <v>27.65</v>
      </c>
      <c r="G98" s="102">
        <f t="shared" si="21"/>
        <v>22402.306499999999</v>
      </c>
      <c r="H98" s="102">
        <f t="shared" si="22"/>
        <v>46.47</v>
      </c>
      <c r="I98" s="102">
        <f t="shared" si="23"/>
        <v>37650.458700000003</v>
      </c>
      <c r="J98" s="103">
        <f t="shared" si="24"/>
        <v>9412.6146750000007</v>
      </c>
      <c r="K98" s="104">
        <f t="shared" si="25"/>
        <v>0.25</v>
      </c>
      <c r="L98" s="102">
        <f t="shared" si="26"/>
        <v>47063.073375000007</v>
      </c>
      <c r="M98" s="105"/>
    </row>
    <row r="99" spans="1:15" ht="12.75" customHeight="1">
      <c r="A99" s="99" t="s">
        <v>141</v>
      </c>
      <c r="B99" s="124"/>
      <c r="C99" s="124"/>
      <c r="D99" s="124"/>
      <c r="E99" s="125">
        <f t="shared" si="20"/>
        <v>0</v>
      </c>
      <c r="F99" s="124"/>
      <c r="G99" s="102">
        <f t="shared" si="21"/>
        <v>0</v>
      </c>
      <c r="H99" s="102">
        <f t="shared" si="22"/>
        <v>0</v>
      </c>
      <c r="I99" s="102">
        <f t="shared" si="23"/>
        <v>0</v>
      </c>
      <c r="J99" s="103">
        <f t="shared" si="24"/>
        <v>0</v>
      </c>
      <c r="K99" s="104">
        <f t="shared" si="25"/>
        <v>0.25</v>
      </c>
      <c r="L99" s="102">
        <f t="shared" si="26"/>
        <v>0</v>
      </c>
      <c r="M99" s="105"/>
    </row>
    <row r="100" spans="1:15" ht="12.75" customHeight="1">
      <c r="A100" s="99" t="s">
        <v>605</v>
      </c>
      <c r="B100" s="124"/>
      <c r="C100" s="124"/>
      <c r="D100" s="124"/>
      <c r="E100" s="125">
        <f t="shared" si="20"/>
        <v>0</v>
      </c>
      <c r="F100" s="124"/>
      <c r="G100" s="102">
        <f t="shared" si="21"/>
        <v>0</v>
      </c>
      <c r="H100" s="102">
        <f t="shared" si="22"/>
        <v>0</v>
      </c>
      <c r="I100" s="102">
        <f t="shared" si="23"/>
        <v>0</v>
      </c>
      <c r="J100" s="103">
        <f t="shared" si="24"/>
        <v>0</v>
      </c>
      <c r="K100" s="104">
        <f t="shared" si="25"/>
        <v>0.25</v>
      </c>
      <c r="L100" s="102">
        <f t="shared" si="26"/>
        <v>0</v>
      </c>
      <c r="M100" s="105"/>
    </row>
    <row r="101" spans="1:15" ht="12.75" customHeight="1">
      <c r="A101" s="106" t="s">
        <v>439</v>
      </c>
      <c r="B101" s="107">
        <v>28.48</v>
      </c>
      <c r="C101" s="106" t="s">
        <v>90</v>
      </c>
      <c r="D101" s="107">
        <v>0</v>
      </c>
      <c r="E101" s="125">
        <f t="shared" si="20"/>
        <v>0</v>
      </c>
      <c r="F101" s="107">
        <v>98.21</v>
      </c>
      <c r="G101" s="102">
        <f t="shared" si="21"/>
        <v>2797.0207999999998</v>
      </c>
      <c r="H101" s="102">
        <f t="shared" si="22"/>
        <v>98.21</v>
      </c>
      <c r="I101" s="102">
        <f t="shared" si="23"/>
        <v>2797.0207999999998</v>
      </c>
      <c r="J101" s="103">
        <f t="shared" si="24"/>
        <v>699.25519999999995</v>
      </c>
      <c r="K101" s="104">
        <f t="shared" si="25"/>
        <v>0.25</v>
      </c>
      <c r="L101" s="102">
        <f t="shared" si="26"/>
        <v>3496.2759999999998</v>
      </c>
      <c r="M101" s="105"/>
    </row>
    <row r="102" spans="1:15" ht="12.75" customHeight="1">
      <c r="A102" s="106" t="s">
        <v>735</v>
      </c>
      <c r="B102" s="107">
        <v>28.48</v>
      </c>
      <c r="C102" s="106" t="s">
        <v>90</v>
      </c>
      <c r="D102" s="107">
        <v>0</v>
      </c>
      <c r="E102" s="125">
        <f t="shared" si="20"/>
        <v>0</v>
      </c>
      <c r="F102" s="107">
        <v>28.02</v>
      </c>
      <c r="G102" s="102">
        <f t="shared" si="21"/>
        <v>798.00959999999998</v>
      </c>
      <c r="H102" s="102">
        <f t="shared" si="22"/>
        <v>28.02</v>
      </c>
      <c r="I102" s="102">
        <f t="shared" si="23"/>
        <v>798.00959999999998</v>
      </c>
      <c r="J102" s="103">
        <f t="shared" si="24"/>
        <v>199.50239999999999</v>
      </c>
      <c r="K102" s="104">
        <f t="shared" si="25"/>
        <v>0.25</v>
      </c>
      <c r="L102" s="102">
        <f t="shared" si="26"/>
        <v>997.51199999999994</v>
      </c>
      <c r="M102" s="105"/>
    </row>
    <row r="103" spans="1:15" s="89" customFormat="1" ht="15" customHeight="1">
      <c r="A103" s="99" t="s">
        <v>784</v>
      </c>
      <c r="B103" s="124"/>
      <c r="C103" s="124"/>
      <c r="D103" s="124"/>
      <c r="E103" s="125">
        <f t="shared" si="20"/>
        <v>0</v>
      </c>
      <c r="F103" s="124"/>
      <c r="G103" s="102">
        <f t="shared" si="21"/>
        <v>0</v>
      </c>
      <c r="H103" s="102">
        <f t="shared" si="22"/>
        <v>0</v>
      </c>
      <c r="I103" s="102">
        <f t="shared" si="23"/>
        <v>0</v>
      </c>
      <c r="J103" s="103">
        <f t="shared" si="24"/>
        <v>0</v>
      </c>
      <c r="K103" s="104">
        <f t="shared" si="25"/>
        <v>0.25</v>
      </c>
      <c r="L103" s="102">
        <f t="shared" si="26"/>
        <v>0</v>
      </c>
      <c r="M103" s="105"/>
    </row>
    <row r="104" spans="1:15" ht="12.75" customHeight="1">
      <c r="A104" s="106" t="s">
        <v>785</v>
      </c>
      <c r="B104" s="107">
        <v>19.399999999999999</v>
      </c>
      <c r="C104" s="106" t="s">
        <v>90</v>
      </c>
      <c r="D104" s="107">
        <v>23.53</v>
      </c>
      <c r="E104" s="125">
        <f t="shared" si="20"/>
        <v>456.48199999999997</v>
      </c>
      <c r="F104" s="107">
        <v>571.79</v>
      </c>
      <c r="G104" s="102">
        <f t="shared" si="21"/>
        <v>11092.725999999999</v>
      </c>
      <c r="H104" s="102">
        <f t="shared" si="22"/>
        <v>595.31999999999994</v>
      </c>
      <c r="I104" s="102">
        <f t="shared" si="23"/>
        <v>11549.207999999999</v>
      </c>
      <c r="J104" s="103">
        <f t="shared" si="24"/>
        <v>2887.3019999999997</v>
      </c>
      <c r="K104" s="104">
        <f t="shared" si="25"/>
        <v>0.25</v>
      </c>
      <c r="L104" s="102">
        <f t="shared" si="26"/>
        <v>14436.509999999998</v>
      </c>
      <c r="M104" s="105"/>
    </row>
    <row r="105" spans="1:15" ht="12.75" customHeight="1">
      <c r="A105" s="109" t="s">
        <v>75</v>
      </c>
      <c r="B105" s="110"/>
      <c r="C105" s="110"/>
      <c r="D105" s="110"/>
      <c r="E105" s="127"/>
      <c r="F105" s="110"/>
      <c r="G105" s="112"/>
      <c r="H105" s="112"/>
      <c r="I105" s="112"/>
      <c r="J105" s="113"/>
      <c r="K105" s="114"/>
      <c r="L105" s="112"/>
      <c r="M105" s="98">
        <f>SUM(L106:L134)</f>
        <v>89106.015375000003</v>
      </c>
    </row>
    <row r="106" spans="1:15" s="89" customFormat="1" ht="12.75" customHeight="1">
      <c r="A106" s="99" t="s">
        <v>146</v>
      </c>
      <c r="B106" s="107"/>
      <c r="C106" s="106"/>
      <c r="D106" s="107"/>
      <c r="E106" s="125">
        <f t="shared" si="20"/>
        <v>0</v>
      </c>
      <c r="F106" s="107"/>
      <c r="G106" s="102">
        <f t="shared" ref="G106:G156" si="27">F106*B106</f>
        <v>0</v>
      </c>
      <c r="H106" s="102">
        <f t="shared" ref="H106:H156" si="28">+D106+F106</f>
        <v>0</v>
      </c>
      <c r="I106" s="102">
        <f t="shared" ref="I106:I156" si="29">E106+G106</f>
        <v>0</v>
      </c>
      <c r="J106" s="103">
        <f t="shared" ref="J106:J156" si="30">K106*I106</f>
        <v>0</v>
      </c>
      <c r="K106" s="104">
        <f t="shared" si="25"/>
        <v>0.25</v>
      </c>
      <c r="L106" s="102">
        <f t="shared" ref="L106:L156" si="31">I106+J106</f>
        <v>0</v>
      </c>
      <c r="M106" s="105"/>
      <c r="O106" s="117"/>
    </row>
    <row r="107" spans="1:15" ht="12.75" customHeight="1">
      <c r="A107" s="99" t="s">
        <v>147</v>
      </c>
      <c r="B107" s="107"/>
      <c r="C107" s="106"/>
      <c r="D107" s="107"/>
      <c r="E107" s="125">
        <f t="shared" si="20"/>
        <v>0</v>
      </c>
      <c r="F107" s="107"/>
      <c r="G107" s="102">
        <f t="shared" si="27"/>
        <v>0</v>
      </c>
      <c r="H107" s="102">
        <f t="shared" si="28"/>
        <v>0</v>
      </c>
      <c r="I107" s="102">
        <f t="shared" si="29"/>
        <v>0</v>
      </c>
      <c r="J107" s="103">
        <f t="shared" si="30"/>
        <v>0</v>
      </c>
      <c r="K107" s="104">
        <f t="shared" si="25"/>
        <v>0.25</v>
      </c>
      <c r="L107" s="102">
        <f t="shared" si="31"/>
        <v>0</v>
      </c>
      <c r="M107" s="105"/>
    </row>
    <row r="108" spans="1:15" ht="12.75" customHeight="1">
      <c r="A108" s="106" t="s">
        <v>606</v>
      </c>
      <c r="B108" s="107">
        <v>2</v>
      </c>
      <c r="C108" s="106" t="s">
        <v>145</v>
      </c>
      <c r="D108" s="107">
        <v>96.36</v>
      </c>
      <c r="E108" s="125">
        <f t="shared" si="20"/>
        <v>192.72</v>
      </c>
      <c r="F108" s="107">
        <v>444.95</v>
      </c>
      <c r="G108" s="102">
        <f t="shared" si="27"/>
        <v>889.9</v>
      </c>
      <c r="H108" s="102">
        <f t="shared" si="28"/>
        <v>541.30999999999995</v>
      </c>
      <c r="I108" s="102">
        <f t="shared" si="29"/>
        <v>1082.6199999999999</v>
      </c>
      <c r="J108" s="103">
        <f t="shared" si="30"/>
        <v>270.65499999999997</v>
      </c>
      <c r="K108" s="104">
        <f t="shared" si="25"/>
        <v>0.25</v>
      </c>
      <c r="L108" s="102">
        <f t="shared" si="31"/>
        <v>1353.2749999999999</v>
      </c>
      <c r="M108" s="105"/>
    </row>
    <row r="109" spans="1:15" ht="12.75" customHeight="1">
      <c r="A109" s="106" t="s">
        <v>607</v>
      </c>
      <c r="B109" s="107">
        <v>3</v>
      </c>
      <c r="C109" s="106" t="s">
        <v>145</v>
      </c>
      <c r="D109" s="107">
        <v>67.680000000000007</v>
      </c>
      <c r="E109" s="125">
        <f t="shared" si="20"/>
        <v>203.04000000000002</v>
      </c>
      <c r="F109" s="107">
        <v>329.93</v>
      </c>
      <c r="G109" s="102">
        <f t="shared" si="27"/>
        <v>989.79</v>
      </c>
      <c r="H109" s="102">
        <f t="shared" si="28"/>
        <v>397.61</v>
      </c>
      <c r="I109" s="102">
        <f t="shared" si="29"/>
        <v>1192.83</v>
      </c>
      <c r="J109" s="103">
        <f t="shared" si="30"/>
        <v>298.20749999999998</v>
      </c>
      <c r="K109" s="104">
        <f t="shared" si="25"/>
        <v>0.25</v>
      </c>
      <c r="L109" s="102">
        <f t="shared" si="31"/>
        <v>1491.0374999999999</v>
      </c>
      <c r="M109" s="105"/>
    </row>
    <row r="110" spans="1:15" ht="12.75" customHeight="1">
      <c r="A110" s="106" t="s">
        <v>347</v>
      </c>
      <c r="B110" s="107">
        <v>4</v>
      </c>
      <c r="C110" s="106" t="s">
        <v>145</v>
      </c>
      <c r="D110" s="107">
        <v>67.680000000000007</v>
      </c>
      <c r="E110" s="125">
        <f t="shared" si="20"/>
        <v>270.72000000000003</v>
      </c>
      <c r="F110" s="107">
        <v>320.94</v>
      </c>
      <c r="G110" s="102">
        <f t="shared" si="27"/>
        <v>1283.76</v>
      </c>
      <c r="H110" s="102">
        <f t="shared" si="28"/>
        <v>388.62</v>
      </c>
      <c r="I110" s="102">
        <f t="shared" si="29"/>
        <v>1554.48</v>
      </c>
      <c r="J110" s="103">
        <f t="shared" si="30"/>
        <v>388.62</v>
      </c>
      <c r="K110" s="104">
        <f t="shared" si="25"/>
        <v>0.25</v>
      </c>
      <c r="L110" s="102">
        <f t="shared" si="31"/>
        <v>1943.1</v>
      </c>
      <c r="M110" s="105"/>
    </row>
    <row r="111" spans="1:15" ht="12.75" customHeight="1">
      <c r="A111" s="99" t="s">
        <v>15</v>
      </c>
      <c r="B111" s="124"/>
      <c r="C111" s="124"/>
      <c r="D111" s="124"/>
      <c r="E111" s="125">
        <f t="shared" si="20"/>
        <v>0</v>
      </c>
      <c r="F111" s="124"/>
      <c r="G111" s="102">
        <f t="shared" si="27"/>
        <v>0</v>
      </c>
      <c r="H111" s="102">
        <f t="shared" si="28"/>
        <v>0</v>
      </c>
      <c r="I111" s="102">
        <f t="shared" si="29"/>
        <v>0</v>
      </c>
      <c r="J111" s="103">
        <f t="shared" si="30"/>
        <v>0</v>
      </c>
      <c r="K111" s="104">
        <f t="shared" si="25"/>
        <v>0.25</v>
      </c>
      <c r="L111" s="102">
        <f t="shared" si="31"/>
        <v>0</v>
      </c>
      <c r="M111" s="105"/>
    </row>
    <row r="112" spans="1:15" ht="12.75" customHeight="1">
      <c r="A112" s="106" t="s">
        <v>151</v>
      </c>
      <c r="B112" s="107">
        <v>3</v>
      </c>
      <c r="C112" s="106" t="s">
        <v>90</v>
      </c>
      <c r="D112" s="107">
        <v>20.76</v>
      </c>
      <c r="E112" s="125">
        <f t="shared" si="20"/>
        <v>62.28</v>
      </c>
      <c r="F112" s="107">
        <v>62.92</v>
      </c>
      <c r="G112" s="102">
        <f t="shared" si="27"/>
        <v>188.76</v>
      </c>
      <c r="H112" s="102">
        <f t="shared" si="28"/>
        <v>83.68</v>
      </c>
      <c r="I112" s="102">
        <f t="shared" si="29"/>
        <v>251.04</v>
      </c>
      <c r="J112" s="103">
        <f t="shared" si="30"/>
        <v>62.76</v>
      </c>
      <c r="K112" s="104">
        <f t="shared" si="25"/>
        <v>0.25</v>
      </c>
      <c r="L112" s="102">
        <f t="shared" si="31"/>
        <v>313.8</v>
      </c>
      <c r="M112" s="105"/>
    </row>
    <row r="113" spans="1:13" ht="12.75" customHeight="1">
      <c r="A113" s="99" t="s">
        <v>153</v>
      </c>
      <c r="B113" s="107"/>
      <c r="C113" s="106"/>
      <c r="D113" s="107"/>
      <c r="E113" s="125">
        <f t="shared" si="20"/>
        <v>0</v>
      </c>
      <c r="F113" s="107"/>
      <c r="G113" s="102">
        <f t="shared" si="27"/>
        <v>0</v>
      </c>
      <c r="H113" s="102">
        <f t="shared" si="28"/>
        <v>0</v>
      </c>
      <c r="I113" s="102">
        <f t="shared" si="29"/>
        <v>0</v>
      </c>
      <c r="J113" s="103">
        <f t="shared" si="30"/>
        <v>0</v>
      </c>
      <c r="K113" s="104">
        <f t="shared" si="25"/>
        <v>0.25</v>
      </c>
      <c r="L113" s="102">
        <f t="shared" si="31"/>
        <v>0</v>
      </c>
      <c r="M113" s="105"/>
    </row>
    <row r="114" spans="1:13" ht="12.75" customHeight="1">
      <c r="A114" s="99" t="s">
        <v>154</v>
      </c>
      <c r="B114" s="107"/>
      <c r="C114" s="106"/>
      <c r="D114" s="107"/>
      <c r="E114" s="125">
        <f t="shared" si="20"/>
        <v>0</v>
      </c>
      <c r="F114" s="107"/>
      <c r="G114" s="102">
        <f t="shared" si="27"/>
        <v>0</v>
      </c>
      <c r="H114" s="102">
        <f t="shared" si="28"/>
        <v>0</v>
      </c>
      <c r="I114" s="102">
        <f t="shared" si="29"/>
        <v>0</v>
      </c>
      <c r="J114" s="103">
        <f t="shared" si="30"/>
        <v>0</v>
      </c>
      <c r="K114" s="104">
        <f t="shared" si="25"/>
        <v>0.25</v>
      </c>
      <c r="L114" s="102">
        <f t="shared" si="31"/>
        <v>0</v>
      </c>
      <c r="M114" s="105"/>
    </row>
    <row r="115" spans="1:13" ht="12.75" customHeight="1">
      <c r="A115" s="106" t="s">
        <v>443</v>
      </c>
      <c r="B115" s="107">
        <v>61.92</v>
      </c>
      <c r="C115" s="106" t="s">
        <v>90</v>
      </c>
      <c r="D115" s="107">
        <v>21.65</v>
      </c>
      <c r="E115" s="125">
        <f t="shared" si="20"/>
        <v>1340.568</v>
      </c>
      <c r="F115" s="107">
        <v>552.54999999999995</v>
      </c>
      <c r="G115" s="102">
        <f t="shared" si="27"/>
        <v>34213.896000000001</v>
      </c>
      <c r="H115" s="102">
        <f t="shared" si="28"/>
        <v>574.19999999999993</v>
      </c>
      <c r="I115" s="102">
        <f t="shared" si="29"/>
        <v>35554.464</v>
      </c>
      <c r="J115" s="103">
        <f t="shared" si="30"/>
        <v>8888.616</v>
      </c>
      <c r="K115" s="104">
        <f t="shared" si="25"/>
        <v>0.25</v>
      </c>
      <c r="L115" s="102">
        <f t="shared" si="31"/>
        <v>44443.08</v>
      </c>
      <c r="M115" s="105"/>
    </row>
    <row r="116" spans="1:13" ht="12.75" customHeight="1">
      <c r="A116" s="106" t="s">
        <v>444</v>
      </c>
      <c r="B116" s="107">
        <v>4</v>
      </c>
      <c r="C116" s="106" t="s">
        <v>90</v>
      </c>
      <c r="D116" s="107">
        <v>22.32</v>
      </c>
      <c r="E116" s="125">
        <f t="shared" si="20"/>
        <v>89.28</v>
      </c>
      <c r="F116" s="107">
        <v>347.85</v>
      </c>
      <c r="G116" s="102">
        <f t="shared" si="27"/>
        <v>1391.4</v>
      </c>
      <c r="H116" s="102">
        <f t="shared" si="28"/>
        <v>370.17</v>
      </c>
      <c r="I116" s="102">
        <f t="shared" si="29"/>
        <v>1480.68</v>
      </c>
      <c r="J116" s="103">
        <f t="shared" si="30"/>
        <v>370.17</v>
      </c>
      <c r="K116" s="104">
        <f t="shared" si="25"/>
        <v>0.25</v>
      </c>
      <c r="L116" s="102">
        <f t="shared" si="31"/>
        <v>1850.8500000000001</v>
      </c>
      <c r="M116" s="105"/>
    </row>
    <row r="117" spans="1:13" ht="12.75" customHeight="1">
      <c r="A117" s="106" t="s">
        <v>608</v>
      </c>
      <c r="B117" s="107">
        <v>7.2</v>
      </c>
      <c r="C117" s="106" t="s">
        <v>90</v>
      </c>
      <c r="D117" s="107">
        <v>20.09</v>
      </c>
      <c r="E117" s="125">
        <f t="shared" si="20"/>
        <v>144.648</v>
      </c>
      <c r="F117" s="107">
        <v>236.75</v>
      </c>
      <c r="G117" s="102">
        <f t="shared" si="27"/>
        <v>1704.6000000000001</v>
      </c>
      <c r="H117" s="102">
        <f t="shared" si="28"/>
        <v>256.83999999999997</v>
      </c>
      <c r="I117" s="102">
        <f t="shared" si="29"/>
        <v>1849.248</v>
      </c>
      <c r="J117" s="103">
        <f t="shared" si="30"/>
        <v>462.31200000000001</v>
      </c>
      <c r="K117" s="104">
        <f t="shared" si="25"/>
        <v>0.25</v>
      </c>
      <c r="L117" s="102">
        <f t="shared" si="31"/>
        <v>2311.56</v>
      </c>
      <c r="M117" s="105"/>
    </row>
    <row r="118" spans="1:13" ht="12.75" customHeight="1">
      <c r="A118" s="106" t="s">
        <v>609</v>
      </c>
      <c r="B118" s="107">
        <v>0.96</v>
      </c>
      <c r="C118" s="106" t="s">
        <v>90</v>
      </c>
      <c r="D118" s="107">
        <v>20.09</v>
      </c>
      <c r="E118" s="125">
        <f t="shared" si="20"/>
        <v>19.2864</v>
      </c>
      <c r="F118" s="107">
        <v>571.35</v>
      </c>
      <c r="G118" s="102">
        <f t="shared" si="27"/>
        <v>548.49599999999998</v>
      </c>
      <c r="H118" s="102">
        <f t="shared" si="28"/>
        <v>591.44000000000005</v>
      </c>
      <c r="I118" s="102">
        <f t="shared" si="29"/>
        <v>567.78239999999994</v>
      </c>
      <c r="J118" s="103">
        <f t="shared" si="30"/>
        <v>141.94559999999998</v>
      </c>
      <c r="K118" s="104">
        <f t="shared" si="25"/>
        <v>0.25</v>
      </c>
      <c r="L118" s="102">
        <f t="shared" si="31"/>
        <v>709.72799999999995</v>
      </c>
      <c r="M118" s="105"/>
    </row>
    <row r="119" spans="1:13" ht="12.75" customHeight="1">
      <c r="A119" s="99" t="s">
        <v>155</v>
      </c>
      <c r="B119" s="107"/>
      <c r="C119" s="106"/>
      <c r="D119" s="107"/>
      <c r="E119" s="125">
        <f t="shared" si="20"/>
        <v>0</v>
      </c>
      <c r="F119" s="107"/>
      <c r="G119" s="102">
        <f t="shared" si="27"/>
        <v>0</v>
      </c>
      <c r="H119" s="102">
        <f t="shared" si="28"/>
        <v>0</v>
      </c>
      <c r="I119" s="102">
        <f t="shared" si="29"/>
        <v>0</v>
      </c>
      <c r="J119" s="103">
        <f t="shared" si="30"/>
        <v>0</v>
      </c>
      <c r="K119" s="104">
        <f t="shared" si="25"/>
        <v>0.25</v>
      </c>
      <c r="L119" s="102">
        <f t="shared" si="31"/>
        <v>0</v>
      </c>
      <c r="M119" s="105"/>
    </row>
    <row r="120" spans="1:13" ht="12.75" customHeight="1">
      <c r="A120" s="106" t="s">
        <v>786</v>
      </c>
      <c r="B120" s="107">
        <v>8</v>
      </c>
      <c r="C120" s="106" t="s">
        <v>145</v>
      </c>
      <c r="D120" s="107">
        <v>27.02</v>
      </c>
      <c r="E120" s="125">
        <f t="shared" si="20"/>
        <v>216.16</v>
      </c>
      <c r="F120" s="107">
        <v>340.78</v>
      </c>
      <c r="G120" s="102">
        <f t="shared" si="27"/>
        <v>2726.24</v>
      </c>
      <c r="H120" s="102">
        <f t="shared" si="28"/>
        <v>367.79999999999995</v>
      </c>
      <c r="I120" s="102">
        <f t="shared" si="29"/>
        <v>2942.3999999999996</v>
      </c>
      <c r="J120" s="103">
        <f t="shared" si="30"/>
        <v>735.59999999999991</v>
      </c>
      <c r="K120" s="104">
        <f t="shared" si="25"/>
        <v>0.25</v>
      </c>
      <c r="L120" s="102">
        <f t="shared" si="31"/>
        <v>3677.9999999999995</v>
      </c>
      <c r="M120" s="105"/>
    </row>
    <row r="121" spans="1:13" ht="12.75" customHeight="1">
      <c r="A121" s="106" t="s">
        <v>610</v>
      </c>
      <c r="B121" s="107">
        <v>2</v>
      </c>
      <c r="C121" s="106" t="s">
        <v>145</v>
      </c>
      <c r="D121" s="107">
        <v>27.02</v>
      </c>
      <c r="E121" s="125">
        <f t="shared" si="20"/>
        <v>54.04</v>
      </c>
      <c r="F121" s="107">
        <v>330.79</v>
      </c>
      <c r="G121" s="102">
        <f t="shared" si="27"/>
        <v>661.58</v>
      </c>
      <c r="H121" s="102">
        <f t="shared" si="28"/>
        <v>357.81</v>
      </c>
      <c r="I121" s="102">
        <f t="shared" si="29"/>
        <v>715.62</v>
      </c>
      <c r="J121" s="103">
        <f t="shared" si="30"/>
        <v>178.905</v>
      </c>
      <c r="K121" s="104">
        <f t="shared" si="25"/>
        <v>0.25</v>
      </c>
      <c r="L121" s="102">
        <f t="shared" si="31"/>
        <v>894.52499999999998</v>
      </c>
      <c r="M121" s="105"/>
    </row>
    <row r="122" spans="1:13" ht="12.75" customHeight="1">
      <c r="A122" s="106" t="s">
        <v>611</v>
      </c>
      <c r="B122" s="107">
        <v>1</v>
      </c>
      <c r="C122" s="106" t="s">
        <v>145</v>
      </c>
      <c r="D122" s="107">
        <v>38.42</v>
      </c>
      <c r="E122" s="125">
        <f t="shared" si="20"/>
        <v>38.42</v>
      </c>
      <c r="F122" s="107">
        <v>1483.35</v>
      </c>
      <c r="G122" s="102">
        <f t="shared" si="27"/>
        <v>1483.35</v>
      </c>
      <c r="H122" s="102">
        <f t="shared" si="28"/>
        <v>1521.77</v>
      </c>
      <c r="I122" s="102">
        <f t="shared" si="29"/>
        <v>1521.77</v>
      </c>
      <c r="J122" s="103">
        <f t="shared" si="30"/>
        <v>380.4425</v>
      </c>
      <c r="K122" s="104">
        <f t="shared" si="25"/>
        <v>0.25</v>
      </c>
      <c r="L122" s="102">
        <f t="shared" si="31"/>
        <v>1902.2125000000001</v>
      </c>
      <c r="M122" s="105"/>
    </row>
    <row r="123" spans="1:13" ht="12.75" customHeight="1">
      <c r="A123" s="99" t="s">
        <v>156</v>
      </c>
      <c r="B123" s="107"/>
      <c r="C123" s="106"/>
      <c r="D123" s="107"/>
      <c r="E123" s="125">
        <f t="shared" si="20"/>
        <v>0</v>
      </c>
      <c r="F123" s="107"/>
      <c r="G123" s="102">
        <f t="shared" si="27"/>
        <v>0</v>
      </c>
      <c r="H123" s="102">
        <f t="shared" si="28"/>
        <v>0</v>
      </c>
      <c r="I123" s="102">
        <f t="shared" si="29"/>
        <v>0</v>
      </c>
      <c r="J123" s="103">
        <f t="shared" si="30"/>
        <v>0</v>
      </c>
      <c r="K123" s="104">
        <f t="shared" si="25"/>
        <v>0.25</v>
      </c>
      <c r="L123" s="102">
        <f t="shared" si="31"/>
        <v>0</v>
      </c>
      <c r="M123" s="128"/>
    </row>
    <row r="124" spans="1:13" ht="12.75" customHeight="1">
      <c r="A124" s="99" t="s">
        <v>348</v>
      </c>
      <c r="B124" s="124"/>
      <c r="C124" s="124"/>
      <c r="D124" s="124"/>
      <c r="E124" s="125">
        <f t="shared" si="20"/>
        <v>0</v>
      </c>
      <c r="F124" s="124"/>
      <c r="G124" s="102">
        <f t="shared" si="27"/>
        <v>0</v>
      </c>
      <c r="H124" s="102">
        <f t="shared" si="28"/>
        <v>0</v>
      </c>
      <c r="I124" s="102">
        <f t="shared" si="29"/>
        <v>0</v>
      </c>
      <c r="J124" s="103">
        <f t="shared" si="30"/>
        <v>0</v>
      </c>
      <c r="K124" s="104">
        <f t="shared" si="25"/>
        <v>0.25</v>
      </c>
      <c r="L124" s="102">
        <f t="shared" si="31"/>
        <v>0</v>
      </c>
      <c r="M124" s="105"/>
    </row>
    <row r="125" spans="1:13" ht="12.75" customHeight="1">
      <c r="A125" s="106" t="s">
        <v>736</v>
      </c>
      <c r="B125" s="107">
        <v>1</v>
      </c>
      <c r="C125" s="106" t="s">
        <v>145</v>
      </c>
      <c r="D125" s="107">
        <v>190.18</v>
      </c>
      <c r="E125" s="125">
        <f t="shared" si="20"/>
        <v>190.18</v>
      </c>
      <c r="F125" s="107">
        <v>3836.69</v>
      </c>
      <c r="G125" s="102">
        <f t="shared" si="27"/>
        <v>3836.69</v>
      </c>
      <c r="H125" s="102">
        <f t="shared" si="28"/>
        <v>4026.87</v>
      </c>
      <c r="I125" s="102">
        <f t="shared" si="29"/>
        <v>4026.87</v>
      </c>
      <c r="J125" s="103">
        <f t="shared" si="30"/>
        <v>1006.7175</v>
      </c>
      <c r="K125" s="104">
        <f t="shared" si="25"/>
        <v>0.25</v>
      </c>
      <c r="L125" s="102">
        <f t="shared" si="31"/>
        <v>5033.5874999999996</v>
      </c>
      <c r="M125" s="105"/>
    </row>
    <row r="126" spans="1:13" ht="12.75" customHeight="1">
      <c r="A126" s="99" t="s">
        <v>27</v>
      </c>
      <c r="B126" s="124"/>
      <c r="C126" s="124"/>
      <c r="D126" s="124"/>
      <c r="E126" s="125">
        <f t="shared" si="20"/>
        <v>0</v>
      </c>
      <c r="F126" s="124"/>
      <c r="G126" s="102">
        <f t="shared" si="27"/>
        <v>0</v>
      </c>
      <c r="H126" s="102">
        <f t="shared" si="28"/>
        <v>0</v>
      </c>
      <c r="I126" s="102">
        <f t="shared" si="29"/>
        <v>0</v>
      </c>
      <c r="J126" s="103">
        <f t="shared" si="30"/>
        <v>0</v>
      </c>
      <c r="K126" s="104">
        <f t="shared" si="25"/>
        <v>0.25</v>
      </c>
      <c r="L126" s="102">
        <f t="shared" si="31"/>
        <v>0</v>
      </c>
      <c r="M126" s="105"/>
    </row>
    <row r="127" spans="1:13" ht="12.75" customHeight="1">
      <c r="A127" s="106" t="s">
        <v>612</v>
      </c>
      <c r="B127" s="107">
        <v>30.49</v>
      </c>
      <c r="C127" s="106" t="s">
        <v>90</v>
      </c>
      <c r="D127" s="107">
        <v>30.38</v>
      </c>
      <c r="E127" s="125">
        <f t="shared" si="20"/>
        <v>926.28619999999989</v>
      </c>
      <c r="F127" s="107">
        <v>420.87</v>
      </c>
      <c r="G127" s="102">
        <f t="shared" si="27"/>
        <v>12832.326299999999</v>
      </c>
      <c r="H127" s="102">
        <f t="shared" si="28"/>
        <v>451.25</v>
      </c>
      <c r="I127" s="102">
        <f t="shared" si="29"/>
        <v>13758.612499999999</v>
      </c>
      <c r="J127" s="103">
        <f t="shared" si="30"/>
        <v>3439.6531249999998</v>
      </c>
      <c r="K127" s="104">
        <f t="shared" si="25"/>
        <v>0.25</v>
      </c>
      <c r="L127" s="102">
        <f t="shared" si="31"/>
        <v>17198.265625</v>
      </c>
      <c r="M127" s="105"/>
    </row>
    <row r="128" spans="1:13" ht="12.75" customHeight="1">
      <c r="A128" s="99" t="s">
        <v>157</v>
      </c>
      <c r="B128" s="107"/>
      <c r="C128" s="106"/>
      <c r="D128" s="107"/>
      <c r="E128" s="125">
        <f t="shared" si="20"/>
        <v>0</v>
      </c>
      <c r="F128" s="107"/>
      <c r="G128" s="102">
        <f t="shared" si="27"/>
        <v>0</v>
      </c>
      <c r="H128" s="102">
        <f t="shared" si="28"/>
        <v>0</v>
      </c>
      <c r="I128" s="102">
        <f t="shared" si="29"/>
        <v>0</v>
      </c>
      <c r="J128" s="103">
        <f t="shared" si="30"/>
        <v>0</v>
      </c>
      <c r="K128" s="104">
        <f t="shared" si="25"/>
        <v>0.25</v>
      </c>
      <c r="L128" s="102">
        <f t="shared" si="31"/>
        <v>0</v>
      </c>
      <c r="M128" s="105"/>
    </row>
    <row r="129" spans="1:13" ht="12.75" customHeight="1">
      <c r="A129" s="99" t="s">
        <v>613</v>
      </c>
      <c r="B129" s="124"/>
      <c r="C129" s="124"/>
      <c r="D129" s="124"/>
      <c r="E129" s="125">
        <f t="shared" si="20"/>
        <v>0</v>
      </c>
      <c r="F129" s="124"/>
      <c r="G129" s="102">
        <f t="shared" si="27"/>
        <v>0</v>
      </c>
      <c r="H129" s="102">
        <f t="shared" si="28"/>
        <v>0</v>
      </c>
      <c r="I129" s="102">
        <f t="shared" si="29"/>
        <v>0</v>
      </c>
      <c r="J129" s="103">
        <f t="shared" si="30"/>
        <v>0</v>
      </c>
      <c r="K129" s="104">
        <f t="shared" si="25"/>
        <v>0.25</v>
      </c>
      <c r="L129" s="102">
        <f t="shared" si="31"/>
        <v>0</v>
      </c>
      <c r="M129" s="105"/>
    </row>
    <row r="130" spans="1:13" ht="12.75" customHeight="1">
      <c r="A130" s="106" t="s">
        <v>787</v>
      </c>
      <c r="B130" s="107">
        <v>10.26</v>
      </c>
      <c r="C130" s="106" t="s">
        <v>90</v>
      </c>
      <c r="D130" s="107">
        <v>31.17</v>
      </c>
      <c r="E130" s="125">
        <f t="shared" si="20"/>
        <v>319.80420000000004</v>
      </c>
      <c r="F130" s="107">
        <v>304.12</v>
      </c>
      <c r="G130" s="102">
        <f t="shared" si="27"/>
        <v>3120.2712000000001</v>
      </c>
      <c r="H130" s="102">
        <f t="shared" si="28"/>
        <v>335.29</v>
      </c>
      <c r="I130" s="102">
        <f t="shared" si="29"/>
        <v>3440.0754000000002</v>
      </c>
      <c r="J130" s="103">
        <f t="shared" si="30"/>
        <v>860.01885000000004</v>
      </c>
      <c r="K130" s="104">
        <f t="shared" si="25"/>
        <v>0.25</v>
      </c>
      <c r="L130" s="102">
        <f t="shared" si="31"/>
        <v>4300.0942500000001</v>
      </c>
      <c r="M130" s="105"/>
    </row>
    <row r="131" spans="1:13" ht="12.75" customHeight="1">
      <c r="A131" s="99" t="s">
        <v>160</v>
      </c>
      <c r="B131" s="107"/>
      <c r="C131" s="106"/>
      <c r="D131" s="107"/>
      <c r="E131" s="125">
        <f t="shared" si="20"/>
        <v>0</v>
      </c>
      <c r="F131" s="107"/>
      <c r="G131" s="102">
        <f t="shared" si="27"/>
        <v>0</v>
      </c>
      <c r="H131" s="102">
        <f t="shared" si="28"/>
        <v>0</v>
      </c>
      <c r="I131" s="102">
        <f t="shared" si="29"/>
        <v>0</v>
      </c>
      <c r="J131" s="103">
        <f t="shared" si="30"/>
        <v>0</v>
      </c>
      <c r="K131" s="104">
        <f t="shared" si="25"/>
        <v>0.25</v>
      </c>
      <c r="L131" s="102">
        <f t="shared" si="31"/>
        <v>0</v>
      </c>
      <c r="M131" s="105"/>
    </row>
    <row r="132" spans="1:13" ht="12.75" customHeight="1">
      <c r="A132" s="99" t="s">
        <v>161</v>
      </c>
      <c r="B132" s="107"/>
      <c r="C132" s="106"/>
      <c r="D132" s="107"/>
      <c r="E132" s="125">
        <f t="shared" si="20"/>
        <v>0</v>
      </c>
      <c r="F132" s="107"/>
      <c r="G132" s="102">
        <f t="shared" si="27"/>
        <v>0</v>
      </c>
      <c r="H132" s="102">
        <f t="shared" si="28"/>
        <v>0</v>
      </c>
      <c r="I132" s="102">
        <f t="shared" si="29"/>
        <v>0</v>
      </c>
      <c r="J132" s="103">
        <f t="shared" si="30"/>
        <v>0</v>
      </c>
      <c r="K132" s="104">
        <f t="shared" si="25"/>
        <v>0.25</v>
      </c>
      <c r="L132" s="102">
        <f t="shared" si="31"/>
        <v>0</v>
      </c>
      <c r="M132" s="105"/>
    </row>
    <row r="133" spans="1:13" s="89" customFormat="1" ht="15" customHeight="1">
      <c r="A133" s="106" t="s">
        <v>788</v>
      </c>
      <c r="B133" s="107">
        <v>2</v>
      </c>
      <c r="C133" s="106" t="s">
        <v>145</v>
      </c>
      <c r="D133" s="107">
        <v>102.6</v>
      </c>
      <c r="E133" s="125">
        <f t="shared" si="20"/>
        <v>205.2</v>
      </c>
      <c r="F133" s="107">
        <v>74.239999999999995</v>
      </c>
      <c r="G133" s="102">
        <f t="shared" si="27"/>
        <v>148.47999999999999</v>
      </c>
      <c r="H133" s="102">
        <f t="shared" si="28"/>
        <v>176.83999999999997</v>
      </c>
      <c r="I133" s="102">
        <f t="shared" si="29"/>
        <v>353.67999999999995</v>
      </c>
      <c r="J133" s="103">
        <f t="shared" si="30"/>
        <v>88.419999999999987</v>
      </c>
      <c r="K133" s="104">
        <f t="shared" si="25"/>
        <v>0.25</v>
      </c>
      <c r="L133" s="102">
        <f t="shared" si="31"/>
        <v>442.09999999999991</v>
      </c>
      <c r="M133" s="129"/>
    </row>
    <row r="134" spans="1:13" ht="12.75" customHeight="1">
      <c r="A134" s="106" t="s">
        <v>614</v>
      </c>
      <c r="B134" s="107">
        <v>6</v>
      </c>
      <c r="C134" s="106" t="s">
        <v>145</v>
      </c>
      <c r="D134" s="107">
        <v>91.2</v>
      </c>
      <c r="E134" s="125">
        <f t="shared" si="20"/>
        <v>547.20000000000005</v>
      </c>
      <c r="F134" s="107">
        <v>74.239999999999995</v>
      </c>
      <c r="G134" s="102">
        <f t="shared" si="27"/>
        <v>445.43999999999994</v>
      </c>
      <c r="H134" s="102">
        <f t="shared" si="28"/>
        <v>165.44</v>
      </c>
      <c r="I134" s="102">
        <f t="shared" si="29"/>
        <v>992.64</v>
      </c>
      <c r="J134" s="103">
        <f t="shared" si="30"/>
        <v>248.16</v>
      </c>
      <c r="K134" s="104">
        <f t="shared" si="25"/>
        <v>0.25</v>
      </c>
      <c r="L134" s="102">
        <f t="shared" si="31"/>
        <v>1240.8</v>
      </c>
      <c r="M134" s="105"/>
    </row>
    <row r="135" spans="1:13" ht="12.75" customHeight="1">
      <c r="A135" s="109" t="s">
        <v>76</v>
      </c>
      <c r="B135" s="110"/>
      <c r="C135" s="110"/>
      <c r="D135" s="110"/>
      <c r="E135" s="127"/>
      <c r="F135" s="110"/>
      <c r="G135" s="112"/>
      <c r="H135" s="112"/>
      <c r="I135" s="112"/>
      <c r="J135" s="113"/>
      <c r="K135" s="114"/>
      <c r="L135" s="112"/>
      <c r="M135" s="98">
        <f>SUM(L136:L156)</f>
        <v>54283.092500000006</v>
      </c>
    </row>
    <row r="136" spans="1:13" ht="12.75" customHeight="1">
      <c r="A136" s="99" t="s">
        <v>163</v>
      </c>
      <c r="B136" s="107"/>
      <c r="C136" s="106"/>
      <c r="D136" s="107"/>
      <c r="E136" s="125">
        <f t="shared" si="20"/>
        <v>0</v>
      </c>
      <c r="F136" s="107"/>
      <c r="G136" s="102">
        <f t="shared" si="27"/>
        <v>0</v>
      </c>
      <c r="H136" s="102">
        <f t="shared" si="28"/>
        <v>0</v>
      </c>
      <c r="I136" s="102">
        <f t="shared" si="29"/>
        <v>0</v>
      </c>
      <c r="J136" s="103">
        <f t="shared" si="30"/>
        <v>0</v>
      </c>
      <c r="K136" s="104">
        <f t="shared" si="25"/>
        <v>0.25</v>
      </c>
      <c r="L136" s="102">
        <f t="shared" si="31"/>
        <v>0</v>
      </c>
      <c r="M136" s="105"/>
    </row>
    <row r="137" spans="1:13" ht="12.75" customHeight="1">
      <c r="A137" s="99" t="s">
        <v>164</v>
      </c>
      <c r="B137" s="124"/>
      <c r="C137" s="124"/>
      <c r="D137" s="124"/>
      <c r="E137" s="125">
        <f t="shared" si="20"/>
        <v>0</v>
      </c>
      <c r="F137" s="124"/>
      <c r="G137" s="102">
        <f t="shared" si="27"/>
        <v>0</v>
      </c>
      <c r="H137" s="102">
        <f t="shared" si="28"/>
        <v>0</v>
      </c>
      <c r="I137" s="102">
        <f t="shared" si="29"/>
        <v>0</v>
      </c>
      <c r="J137" s="103">
        <f t="shared" si="30"/>
        <v>0</v>
      </c>
      <c r="K137" s="104">
        <f t="shared" si="25"/>
        <v>0.25</v>
      </c>
      <c r="L137" s="102">
        <f t="shared" si="31"/>
        <v>0</v>
      </c>
      <c r="M137" s="128"/>
    </row>
    <row r="138" spans="1:13" ht="12.75" customHeight="1">
      <c r="A138" s="106" t="s">
        <v>165</v>
      </c>
      <c r="B138" s="107">
        <v>558.29999999999995</v>
      </c>
      <c r="C138" s="106" t="s">
        <v>90</v>
      </c>
      <c r="D138" s="107">
        <v>7.44</v>
      </c>
      <c r="E138" s="125">
        <f t="shared" si="20"/>
        <v>4153.7519999999995</v>
      </c>
      <c r="F138" s="107">
        <v>18.53</v>
      </c>
      <c r="G138" s="102">
        <f t="shared" si="27"/>
        <v>10345.298999999999</v>
      </c>
      <c r="H138" s="102">
        <f t="shared" si="28"/>
        <v>25.970000000000002</v>
      </c>
      <c r="I138" s="102">
        <f t="shared" si="29"/>
        <v>14499.050999999999</v>
      </c>
      <c r="J138" s="103">
        <f t="shared" si="30"/>
        <v>3624.7627499999999</v>
      </c>
      <c r="K138" s="104">
        <f t="shared" si="25"/>
        <v>0.25</v>
      </c>
      <c r="L138" s="102">
        <f t="shared" si="31"/>
        <v>18123.813750000001</v>
      </c>
      <c r="M138" s="105"/>
    </row>
    <row r="139" spans="1:13" ht="12.75" customHeight="1">
      <c r="A139" s="99" t="s">
        <v>449</v>
      </c>
      <c r="B139" s="107"/>
      <c r="C139" s="106"/>
      <c r="D139" s="107"/>
      <c r="E139" s="125">
        <f t="shared" si="20"/>
        <v>0</v>
      </c>
      <c r="F139" s="107"/>
      <c r="G139" s="102">
        <f t="shared" si="27"/>
        <v>0</v>
      </c>
      <c r="H139" s="102">
        <f t="shared" si="28"/>
        <v>0</v>
      </c>
      <c r="I139" s="102">
        <f t="shared" si="29"/>
        <v>0</v>
      </c>
      <c r="J139" s="103">
        <f t="shared" si="30"/>
        <v>0</v>
      </c>
      <c r="K139" s="104">
        <f t="shared" si="25"/>
        <v>0.25</v>
      </c>
      <c r="L139" s="102">
        <f t="shared" si="31"/>
        <v>0</v>
      </c>
      <c r="M139" s="105"/>
    </row>
    <row r="140" spans="1:13" ht="12.75" customHeight="1">
      <c r="A140" s="106" t="s">
        <v>615</v>
      </c>
      <c r="B140" s="107">
        <v>846.9</v>
      </c>
      <c r="C140" s="106" t="s">
        <v>101</v>
      </c>
      <c r="D140" s="107">
        <v>1.77</v>
      </c>
      <c r="E140" s="125">
        <f t="shared" si="20"/>
        <v>1499.0129999999999</v>
      </c>
      <c r="F140" s="107">
        <v>3.79</v>
      </c>
      <c r="G140" s="102">
        <f t="shared" si="27"/>
        <v>3209.7509999999997</v>
      </c>
      <c r="H140" s="102">
        <f t="shared" si="28"/>
        <v>5.5600000000000005</v>
      </c>
      <c r="I140" s="102">
        <f t="shared" si="29"/>
        <v>4708.7639999999992</v>
      </c>
      <c r="J140" s="103">
        <f t="shared" si="30"/>
        <v>1177.1909999999998</v>
      </c>
      <c r="K140" s="104">
        <f t="shared" si="25"/>
        <v>0.25</v>
      </c>
      <c r="L140" s="102">
        <f t="shared" si="31"/>
        <v>5885.954999999999</v>
      </c>
      <c r="M140" s="105"/>
    </row>
    <row r="141" spans="1:13" ht="12.75" customHeight="1">
      <c r="A141" s="106" t="s">
        <v>616</v>
      </c>
      <c r="B141" s="107">
        <v>171.5</v>
      </c>
      <c r="C141" s="106" t="s">
        <v>101</v>
      </c>
      <c r="D141" s="107">
        <v>1.77</v>
      </c>
      <c r="E141" s="125">
        <f t="shared" si="20"/>
        <v>303.55500000000001</v>
      </c>
      <c r="F141" s="107">
        <v>3.79</v>
      </c>
      <c r="G141" s="102">
        <f t="shared" si="27"/>
        <v>649.98500000000001</v>
      </c>
      <c r="H141" s="102">
        <f t="shared" si="28"/>
        <v>5.5600000000000005</v>
      </c>
      <c r="I141" s="102">
        <f t="shared" si="29"/>
        <v>953.54</v>
      </c>
      <c r="J141" s="103">
        <f t="shared" si="30"/>
        <v>238.38499999999999</v>
      </c>
      <c r="K141" s="104">
        <f t="shared" si="25"/>
        <v>0.25</v>
      </c>
      <c r="L141" s="102">
        <f t="shared" si="31"/>
        <v>1191.925</v>
      </c>
      <c r="M141" s="105"/>
    </row>
    <row r="142" spans="1:13" ht="12.75" customHeight="1">
      <c r="A142" s="106" t="s">
        <v>617</v>
      </c>
      <c r="B142" s="107">
        <v>128.82</v>
      </c>
      <c r="C142" s="106" t="s">
        <v>101</v>
      </c>
      <c r="D142" s="107">
        <v>1.77</v>
      </c>
      <c r="E142" s="125">
        <f t="shared" si="20"/>
        <v>228.01139999999998</v>
      </c>
      <c r="F142" s="107">
        <v>8.2799999999999994</v>
      </c>
      <c r="G142" s="102">
        <f t="shared" si="27"/>
        <v>1066.6295999999998</v>
      </c>
      <c r="H142" s="102">
        <f t="shared" si="28"/>
        <v>10.049999999999999</v>
      </c>
      <c r="I142" s="102">
        <f t="shared" si="29"/>
        <v>1294.6409999999996</v>
      </c>
      <c r="J142" s="103">
        <f t="shared" si="30"/>
        <v>323.66024999999991</v>
      </c>
      <c r="K142" s="104">
        <f t="shared" si="25"/>
        <v>0.25</v>
      </c>
      <c r="L142" s="102">
        <f t="shared" si="31"/>
        <v>1618.3012499999995</v>
      </c>
      <c r="M142" s="105"/>
    </row>
    <row r="143" spans="1:13" ht="12.75" customHeight="1">
      <c r="A143" s="99" t="s">
        <v>166</v>
      </c>
      <c r="B143" s="107"/>
      <c r="C143" s="106"/>
      <c r="D143" s="107"/>
      <c r="E143" s="125">
        <f t="shared" si="20"/>
        <v>0</v>
      </c>
      <c r="F143" s="107"/>
      <c r="G143" s="102">
        <f t="shared" si="27"/>
        <v>0</v>
      </c>
      <c r="H143" s="102">
        <f t="shared" si="28"/>
        <v>0</v>
      </c>
      <c r="I143" s="102">
        <f t="shared" si="29"/>
        <v>0</v>
      </c>
      <c r="J143" s="103">
        <f t="shared" si="30"/>
        <v>0</v>
      </c>
      <c r="K143" s="104">
        <f t="shared" si="25"/>
        <v>0.25</v>
      </c>
      <c r="L143" s="102">
        <f t="shared" si="31"/>
        <v>0</v>
      </c>
      <c r="M143" s="105"/>
    </row>
    <row r="144" spans="1:13" ht="12.75" customHeight="1">
      <c r="A144" s="99" t="s">
        <v>16</v>
      </c>
      <c r="B144" s="107"/>
      <c r="C144" s="106"/>
      <c r="D144" s="107"/>
      <c r="E144" s="125">
        <f t="shared" si="20"/>
        <v>0</v>
      </c>
      <c r="F144" s="107"/>
      <c r="G144" s="102">
        <f t="shared" si="27"/>
        <v>0</v>
      </c>
      <c r="H144" s="102">
        <f t="shared" si="28"/>
        <v>0</v>
      </c>
      <c r="I144" s="102">
        <f t="shared" si="29"/>
        <v>0</v>
      </c>
      <c r="J144" s="103">
        <f t="shared" si="30"/>
        <v>0</v>
      </c>
      <c r="K144" s="104">
        <f t="shared" si="25"/>
        <v>0.25</v>
      </c>
      <c r="L144" s="102">
        <f t="shared" si="31"/>
        <v>0</v>
      </c>
      <c r="M144" s="105"/>
    </row>
    <row r="145" spans="1:13" ht="12.75" customHeight="1">
      <c r="A145" s="106" t="s">
        <v>168</v>
      </c>
      <c r="B145" s="107">
        <v>558.29999999999995</v>
      </c>
      <c r="C145" s="106" t="s">
        <v>90</v>
      </c>
      <c r="D145" s="107">
        <v>3.82</v>
      </c>
      <c r="E145" s="125">
        <f t="shared" si="20"/>
        <v>2132.7059999999997</v>
      </c>
      <c r="F145" s="107">
        <v>21.42</v>
      </c>
      <c r="G145" s="102">
        <f t="shared" si="27"/>
        <v>11958.786</v>
      </c>
      <c r="H145" s="102">
        <f t="shared" si="28"/>
        <v>25.240000000000002</v>
      </c>
      <c r="I145" s="102">
        <f t="shared" si="29"/>
        <v>14091.492</v>
      </c>
      <c r="J145" s="103">
        <f t="shared" si="30"/>
        <v>3522.873</v>
      </c>
      <c r="K145" s="104">
        <f t="shared" si="25"/>
        <v>0.25</v>
      </c>
      <c r="L145" s="102">
        <f t="shared" si="31"/>
        <v>17614.365000000002</v>
      </c>
      <c r="M145" s="105"/>
    </row>
    <row r="146" spans="1:13" ht="12.75" customHeight="1">
      <c r="A146" s="106" t="s">
        <v>169</v>
      </c>
      <c r="B146" s="107">
        <v>25</v>
      </c>
      <c r="C146" s="106" t="s">
        <v>106</v>
      </c>
      <c r="D146" s="107">
        <v>3.38</v>
      </c>
      <c r="E146" s="125">
        <f t="shared" si="20"/>
        <v>84.5</v>
      </c>
      <c r="F146" s="107">
        <v>24.78</v>
      </c>
      <c r="G146" s="102">
        <f t="shared" si="27"/>
        <v>619.5</v>
      </c>
      <c r="H146" s="102">
        <f t="shared" si="28"/>
        <v>28.16</v>
      </c>
      <c r="I146" s="102">
        <f t="shared" si="29"/>
        <v>704</v>
      </c>
      <c r="J146" s="103">
        <f t="shared" si="30"/>
        <v>176</v>
      </c>
      <c r="K146" s="104">
        <f t="shared" si="25"/>
        <v>0.25</v>
      </c>
      <c r="L146" s="102">
        <f t="shared" si="31"/>
        <v>880</v>
      </c>
      <c r="M146" s="105"/>
    </row>
    <row r="147" spans="1:13" ht="12.75" customHeight="1">
      <c r="A147" s="99" t="s">
        <v>618</v>
      </c>
      <c r="B147" s="107"/>
      <c r="C147" s="106"/>
      <c r="D147" s="107"/>
      <c r="E147" s="125">
        <f t="shared" si="20"/>
        <v>0</v>
      </c>
      <c r="F147" s="107"/>
      <c r="G147" s="102">
        <f t="shared" si="27"/>
        <v>0</v>
      </c>
      <c r="H147" s="102">
        <f t="shared" si="28"/>
        <v>0</v>
      </c>
      <c r="I147" s="102">
        <f t="shared" si="29"/>
        <v>0</v>
      </c>
      <c r="J147" s="103">
        <f t="shared" si="30"/>
        <v>0</v>
      </c>
      <c r="K147" s="104">
        <f t="shared" si="25"/>
        <v>0.25</v>
      </c>
      <c r="L147" s="102">
        <f t="shared" si="31"/>
        <v>0</v>
      </c>
      <c r="M147" s="105"/>
    </row>
    <row r="148" spans="1:13" ht="12.75" customHeight="1">
      <c r="A148" s="106" t="s">
        <v>619</v>
      </c>
      <c r="B148" s="107">
        <v>45.2</v>
      </c>
      <c r="C148" s="106" t="s">
        <v>90</v>
      </c>
      <c r="D148" s="107">
        <v>11.28</v>
      </c>
      <c r="E148" s="125">
        <f t="shared" si="20"/>
        <v>509.85599999999999</v>
      </c>
      <c r="F148" s="107">
        <v>29.2</v>
      </c>
      <c r="G148" s="102">
        <f t="shared" si="27"/>
        <v>1319.8400000000001</v>
      </c>
      <c r="H148" s="102">
        <f t="shared" si="28"/>
        <v>40.479999999999997</v>
      </c>
      <c r="I148" s="102">
        <f t="shared" si="29"/>
        <v>1829.6960000000001</v>
      </c>
      <c r="J148" s="103">
        <f t="shared" si="30"/>
        <v>457.42400000000004</v>
      </c>
      <c r="K148" s="104">
        <f t="shared" si="25"/>
        <v>0.25</v>
      </c>
      <c r="L148" s="102">
        <f t="shared" si="31"/>
        <v>2287.1200000000003</v>
      </c>
      <c r="M148" s="105"/>
    </row>
    <row r="149" spans="1:13" ht="12.75" customHeight="1">
      <c r="A149" s="106" t="s">
        <v>620</v>
      </c>
      <c r="B149" s="107">
        <v>11.8</v>
      </c>
      <c r="C149" s="106" t="s">
        <v>90</v>
      </c>
      <c r="D149" s="107">
        <v>10.59</v>
      </c>
      <c r="E149" s="125">
        <f t="shared" si="20"/>
        <v>124.962</v>
      </c>
      <c r="F149" s="107">
        <v>38.380000000000003</v>
      </c>
      <c r="G149" s="102">
        <f t="shared" si="27"/>
        <v>452.88400000000007</v>
      </c>
      <c r="H149" s="102">
        <f t="shared" si="28"/>
        <v>48.97</v>
      </c>
      <c r="I149" s="102">
        <f t="shared" si="29"/>
        <v>577.84600000000012</v>
      </c>
      <c r="J149" s="103">
        <f t="shared" si="30"/>
        <v>144.46150000000003</v>
      </c>
      <c r="K149" s="104">
        <f t="shared" si="25"/>
        <v>0.25</v>
      </c>
      <c r="L149" s="102">
        <f t="shared" si="31"/>
        <v>722.30750000000012</v>
      </c>
      <c r="M149" s="105"/>
    </row>
    <row r="150" spans="1:13" ht="12.75" customHeight="1">
      <c r="A150" s="99" t="s">
        <v>170</v>
      </c>
      <c r="B150" s="107"/>
      <c r="C150" s="106"/>
      <c r="D150" s="107"/>
      <c r="E150" s="125">
        <f t="shared" si="20"/>
        <v>0</v>
      </c>
      <c r="F150" s="107"/>
      <c r="G150" s="102">
        <f t="shared" si="27"/>
        <v>0</v>
      </c>
      <c r="H150" s="102">
        <f t="shared" si="28"/>
        <v>0</v>
      </c>
      <c r="I150" s="102">
        <f t="shared" si="29"/>
        <v>0</v>
      </c>
      <c r="J150" s="103">
        <f t="shared" si="30"/>
        <v>0</v>
      </c>
      <c r="K150" s="104">
        <f t="shared" si="25"/>
        <v>0.25</v>
      </c>
      <c r="L150" s="102">
        <f t="shared" si="31"/>
        <v>0</v>
      </c>
      <c r="M150" s="105"/>
    </row>
    <row r="151" spans="1:13" ht="12.75" customHeight="1">
      <c r="A151" s="99" t="s">
        <v>171</v>
      </c>
      <c r="B151" s="107"/>
      <c r="C151" s="106"/>
      <c r="D151" s="107"/>
      <c r="E151" s="125">
        <f t="shared" si="20"/>
        <v>0</v>
      </c>
      <c r="F151" s="107"/>
      <c r="G151" s="102">
        <f t="shared" si="27"/>
        <v>0</v>
      </c>
      <c r="H151" s="102">
        <f t="shared" si="28"/>
        <v>0</v>
      </c>
      <c r="I151" s="102">
        <f t="shared" si="29"/>
        <v>0</v>
      </c>
      <c r="J151" s="103">
        <f t="shared" si="30"/>
        <v>0</v>
      </c>
      <c r="K151" s="104">
        <f t="shared" si="25"/>
        <v>0.25</v>
      </c>
      <c r="L151" s="102">
        <f t="shared" si="31"/>
        <v>0</v>
      </c>
      <c r="M151" s="105"/>
    </row>
    <row r="152" spans="1:13" ht="12.75" customHeight="1">
      <c r="A152" s="106" t="s">
        <v>452</v>
      </c>
      <c r="B152" s="107">
        <v>56.8</v>
      </c>
      <c r="C152" s="106" t="s">
        <v>106</v>
      </c>
      <c r="D152" s="107">
        <v>2.98</v>
      </c>
      <c r="E152" s="125">
        <f t="shared" si="20"/>
        <v>169.26399999999998</v>
      </c>
      <c r="F152" s="107">
        <v>16.71</v>
      </c>
      <c r="G152" s="102">
        <f t="shared" si="27"/>
        <v>949.12800000000004</v>
      </c>
      <c r="H152" s="102">
        <f t="shared" si="28"/>
        <v>19.690000000000001</v>
      </c>
      <c r="I152" s="102">
        <f t="shared" si="29"/>
        <v>1118.3920000000001</v>
      </c>
      <c r="J152" s="103">
        <f t="shared" si="30"/>
        <v>279.59800000000001</v>
      </c>
      <c r="K152" s="104">
        <f t="shared" si="25"/>
        <v>0.25</v>
      </c>
      <c r="L152" s="102">
        <f t="shared" si="31"/>
        <v>1397.99</v>
      </c>
      <c r="M152" s="105"/>
    </row>
    <row r="153" spans="1:13" ht="12.75" customHeight="1">
      <c r="A153" s="106" t="s">
        <v>453</v>
      </c>
      <c r="B153" s="107">
        <v>47.6</v>
      </c>
      <c r="C153" s="106" t="s">
        <v>106</v>
      </c>
      <c r="D153" s="107">
        <v>2.98</v>
      </c>
      <c r="E153" s="125">
        <f t="shared" si="20"/>
        <v>141.84800000000001</v>
      </c>
      <c r="F153" s="107">
        <v>14.36</v>
      </c>
      <c r="G153" s="102">
        <f t="shared" si="27"/>
        <v>683.53599999999994</v>
      </c>
      <c r="H153" s="102">
        <f t="shared" si="28"/>
        <v>17.34</v>
      </c>
      <c r="I153" s="102">
        <f t="shared" si="29"/>
        <v>825.38400000000001</v>
      </c>
      <c r="J153" s="103">
        <f t="shared" si="30"/>
        <v>206.346</v>
      </c>
      <c r="K153" s="104">
        <f t="shared" si="25"/>
        <v>0.25</v>
      </c>
      <c r="L153" s="102">
        <f t="shared" si="31"/>
        <v>1031.73</v>
      </c>
      <c r="M153" s="105"/>
    </row>
    <row r="154" spans="1:13" ht="12.75" customHeight="1">
      <c r="A154" s="99" t="s">
        <v>17</v>
      </c>
      <c r="B154" s="107"/>
      <c r="C154" s="106"/>
      <c r="D154" s="107"/>
      <c r="E154" s="125">
        <f t="shared" si="20"/>
        <v>0</v>
      </c>
      <c r="F154" s="107"/>
      <c r="G154" s="102">
        <f t="shared" si="27"/>
        <v>0</v>
      </c>
      <c r="H154" s="102">
        <f t="shared" si="28"/>
        <v>0</v>
      </c>
      <c r="I154" s="102">
        <f t="shared" si="29"/>
        <v>0</v>
      </c>
      <c r="J154" s="103">
        <f t="shared" si="30"/>
        <v>0</v>
      </c>
      <c r="K154" s="104">
        <f t="shared" si="25"/>
        <v>0.25</v>
      </c>
      <c r="L154" s="102">
        <f t="shared" si="31"/>
        <v>0</v>
      </c>
      <c r="M154" s="105"/>
    </row>
    <row r="155" spans="1:13" s="89" customFormat="1" ht="15" customHeight="1">
      <c r="A155" s="106" t="s">
        <v>173</v>
      </c>
      <c r="B155" s="107">
        <v>135.6</v>
      </c>
      <c r="C155" s="106" t="s">
        <v>106</v>
      </c>
      <c r="D155" s="107">
        <v>1.92</v>
      </c>
      <c r="E155" s="125">
        <f t="shared" si="20"/>
        <v>260.35199999999998</v>
      </c>
      <c r="F155" s="107">
        <v>14.36</v>
      </c>
      <c r="G155" s="102">
        <f t="shared" si="27"/>
        <v>1947.2159999999999</v>
      </c>
      <c r="H155" s="102">
        <f t="shared" si="28"/>
        <v>16.28</v>
      </c>
      <c r="I155" s="102">
        <f t="shared" si="29"/>
        <v>2207.5679999999998</v>
      </c>
      <c r="J155" s="103">
        <f t="shared" si="30"/>
        <v>551.89199999999994</v>
      </c>
      <c r="K155" s="104">
        <f t="shared" si="25"/>
        <v>0.25</v>
      </c>
      <c r="L155" s="102">
        <f t="shared" si="31"/>
        <v>2759.4599999999996</v>
      </c>
      <c r="M155" s="105"/>
    </row>
    <row r="156" spans="1:13" ht="12.75" customHeight="1">
      <c r="A156" s="106" t="s">
        <v>760</v>
      </c>
      <c r="B156" s="107">
        <v>20.2</v>
      </c>
      <c r="C156" s="106" t="s">
        <v>106</v>
      </c>
      <c r="D156" s="107">
        <v>1.92</v>
      </c>
      <c r="E156" s="125">
        <f t="shared" si="20"/>
        <v>38.783999999999999</v>
      </c>
      <c r="F156" s="107">
        <v>28.58</v>
      </c>
      <c r="G156" s="102">
        <f t="shared" si="27"/>
        <v>577.31599999999992</v>
      </c>
      <c r="H156" s="102">
        <f t="shared" si="28"/>
        <v>30.5</v>
      </c>
      <c r="I156" s="102">
        <f t="shared" si="29"/>
        <v>616.09999999999991</v>
      </c>
      <c r="J156" s="103">
        <f t="shared" si="30"/>
        <v>154.02499999999998</v>
      </c>
      <c r="K156" s="104">
        <f t="shared" si="25"/>
        <v>0.25</v>
      </c>
      <c r="L156" s="102">
        <f t="shared" si="31"/>
        <v>770.12499999999989</v>
      </c>
      <c r="M156" s="105"/>
    </row>
    <row r="157" spans="1:13" ht="12.75" customHeight="1">
      <c r="A157" s="109" t="s">
        <v>47</v>
      </c>
      <c r="B157" s="110"/>
      <c r="C157" s="110"/>
      <c r="D157" s="110"/>
      <c r="E157" s="127"/>
      <c r="F157" s="110"/>
      <c r="G157" s="112"/>
      <c r="H157" s="112"/>
      <c r="I157" s="112"/>
      <c r="J157" s="113"/>
      <c r="K157" s="114"/>
      <c r="L157" s="112"/>
      <c r="M157" s="98">
        <f>SUM(L158:L255)</f>
        <v>98119.375</v>
      </c>
    </row>
    <row r="158" spans="1:13" ht="12.75" customHeight="1">
      <c r="A158" s="99" t="s">
        <v>174</v>
      </c>
      <c r="B158" s="107"/>
      <c r="C158" s="106"/>
      <c r="D158" s="107"/>
      <c r="E158" s="125">
        <f t="shared" ref="E158:E222" si="32">D158*B158</f>
        <v>0</v>
      </c>
      <c r="F158" s="107"/>
      <c r="G158" s="102">
        <f t="shared" ref="G158:G222" si="33">F158*B158</f>
        <v>0</v>
      </c>
      <c r="H158" s="102">
        <f t="shared" ref="H158:H222" si="34">+D158+F158</f>
        <v>0</v>
      </c>
      <c r="I158" s="102">
        <f t="shared" ref="I158:I222" si="35">E158+G158</f>
        <v>0</v>
      </c>
      <c r="J158" s="103">
        <f t="shared" ref="J158:J222" si="36">K158*I158</f>
        <v>0</v>
      </c>
      <c r="K158" s="104">
        <f t="shared" ref="K158:K222" si="37">$K$12</f>
        <v>0.25</v>
      </c>
      <c r="L158" s="102">
        <f t="shared" ref="L158:L222" si="38">I158+J158</f>
        <v>0</v>
      </c>
      <c r="M158" s="105"/>
    </row>
    <row r="159" spans="1:13" ht="12.75" customHeight="1">
      <c r="A159" s="99" t="s">
        <v>175</v>
      </c>
      <c r="B159" s="107"/>
      <c r="C159" s="106"/>
      <c r="D159" s="107"/>
      <c r="E159" s="125">
        <f t="shared" si="32"/>
        <v>0</v>
      </c>
      <c r="F159" s="107"/>
      <c r="G159" s="102">
        <f t="shared" si="33"/>
        <v>0</v>
      </c>
      <c r="H159" s="102">
        <f t="shared" si="34"/>
        <v>0</v>
      </c>
      <c r="I159" s="102">
        <f t="shared" si="35"/>
        <v>0</v>
      </c>
      <c r="J159" s="103">
        <f t="shared" si="36"/>
        <v>0</v>
      </c>
      <c r="K159" s="104">
        <f t="shared" si="37"/>
        <v>0.25</v>
      </c>
      <c r="L159" s="102">
        <f t="shared" si="38"/>
        <v>0</v>
      </c>
      <c r="M159" s="105"/>
    </row>
    <row r="160" spans="1:13" ht="12.75" customHeight="1">
      <c r="A160" s="106" t="s">
        <v>176</v>
      </c>
      <c r="B160" s="107">
        <v>4</v>
      </c>
      <c r="C160" s="106" t="s">
        <v>110</v>
      </c>
      <c r="D160" s="107">
        <v>14.14</v>
      </c>
      <c r="E160" s="125">
        <f t="shared" si="32"/>
        <v>56.56</v>
      </c>
      <c r="F160" s="107">
        <v>25.26</v>
      </c>
      <c r="G160" s="102">
        <f t="shared" si="33"/>
        <v>101.04</v>
      </c>
      <c r="H160" s="102">
        <f t="shared" si="34"/>
        <v>39.400000000000006</v>
      </c>
      <c r="I160" s="102">
        <f t="shared" si="35"/>
        <v>157.60000000000002</v>
      </c>
      <c r="J160" s="103">
        <f t="shared" si="36"/>
        <v>39.400000000000006</v>
      </c>
      <c r="K160" s="104">
        <f t="shared" si="37"/>
        <v>0.25</v>
      </c>
      <c r="L160" s="102">
        <f t="shared" si="38"/>
        <v>197.00000000000003</v>
      </c>
      <c r="M160" s="105"/>
    </row>
    <row r="161" spans="1:13" ht="12.75" customHeight="1">
      <c r="A161" s="106" t="s">
        <v>177</v>
      </c>
      <c r="B161" s="107">
        <v>2</v>
      </c>
      <c r="C161" s="106" t="s">
        <v>110</v>
      </c>
      <c r="D161" s="107">
        <v>11.78</v>
      </c>
      <c r="E161" s="125">
        <f t="shared" si="32"/>
        <v>23.56</v>
      </c>
      <c r="F161" s="107">
        <v>17.64</v>
      </c>
      <c r="G161" s="102">
        <f t="shared" si="33"/>
        <v>35.28</v>
      </c>
      <c r="H161" s="102">
        <f t="shared" si="34"/>
        <v>29.42</v>
      </c>
      <c r="I161" s="102">
        <f t="shared" si="35"/>
        <v>58.84</v>
      </c>
      <c r="J161" s="103">
        <f t="shared" si="36"/>
        <v>14.71</v>
      </c>
      <c r="K161" s="104">
        <f t="shared" si="37"/>
        <v>0.25</v>
      </c>
      <c r="L161" s="102">
        <f t="shared" si="38"/>
        <v>73.550000000000011</v>
      </c>
      <c r="M161" s="105"/>
    </row>
    <row r="162" spans="1:13" ht="12.75" customHeight="1">
      <c r="A162" s="106" t="s">
        <v>621</v>
      </c>
      <c r="B162" s="107">
        <v>4</v>
      </c>
      <c r="C162" s="106" t="s">
        <v>110</v>
      </c>
      <c r="D162" s="107">
        <v>16.02</v>
      </c>
      <c r="E162" s="125">
        <f t="shared" si="32"/>
        <v>64.08</v>
      </c>
      <c r="F162" s="107">
        <v>148.82</v>
      </c>
      <c r="G162" s="102">
        <f t="shared" si="33"/>
        <v>595.28</v>
      </c>
      <c r="H162" s="102">
        <f t="shared" si="34"/>
        <v>164.84</v>
      </c>
      <c r="I162" s="102">
        <f t="shared" si="35"/>
        <v>659.36</v>
      </c>
      <c r="J162" s="103">
        <f t="shared" si="36"/>
        <v>164.84</v>
      </c>
      <c r="K162" s="104">
        <f t="shared" si="37"/>
        <v>0.25</v>
      </c>
      <c r="L162" s="102">
        <f t="shared" si="38"/>
        <v>824.2</v>
      </c>
      <c r="M162" s="105"/>
    </row>
    <row r="163" spans="1:13" ht="12.75" customHeight="1">
      <c r="A163" s="106" t="s">
        <v>622</v>
      </c>
      <c r="B163" s="107">
        <v>126</v>
      </c>
      <c r="C163" s="106" t="s">
        <v>110</v>
      </c>
      <c r="D163" s="107">
        <v>16.02</v>
      </c>
      <c r="E163" s="125">
        <f t="shared" si="32"/>
        <v>2018.52</v>
      </c>
      <c r="F163" s="107">
        <v>142.27000000000001</v>
      </c>
      <c r="G163" s="102">
        <f t="shared" si="33"/>
        <v>17926.02</v>
      </c>
      <c r="H163" s="102">
        <f t="shared" si="34"/>
        <v>158.29000000000002</v>
      </c>
      <c r="I163" s="102">
        <f t="shared" si="35"/>
        <v>19944.54</v>
      </c>
      <c r="J163" s="103">
        <f t="shared" si="36"/>
        <v>4986.1350000000002</v>
      </c>
      <c r="K163" s="104">
        <f t="shared" si="37"/>
        <v>0.25</v>
      </c>
      <c r="L163" s="102">
        <f t="shared" si="38"/>
        <v>24930.675000000003</v>
      </c>
      <c r="M163" s="105"/>
    </row>
    <row r="164" spans="1:13" ht="12.75" customHeight="1">
      <c r="A164" s="99" t="s">
        <v>182</v>
      </c>
      <c r="B164" s="107"/>
      <c r="C164" s="106"/>
      <c r="D164" s="107"/>
      <c r="E164" s="125">
        <f t="shared" si="32"/>
        <v>0</v>
      </c>
      <c r="F164" s="107"/>
      <c r="G164" s="102">
        <f t="shared" si="33"/>
        <v>0</v>
      </c>
      <c r="H164" s="102">
        <f t="shared" si="34"/>
        <v>0</v>
      </c>
      <c r="I164" s="102">
        <f t="shared" si="35"/>
        <v>0</v>
      </c>
      <c r="J164" s="103">
        <f t="shared" si="36"/>
        <v>0</v>
      </c>
      <c r="K164" s="104">
        <f t="shared" si="37"/>
        <v>0.25</v>
      </c>
      <c r="L164" s="102">
        <f t="shared" si="38"/>
        <v>0</v>
      </c>
      <c r="M164" s="105"/>
    </row>
    <row r="165" spans="1:13" ht="12.75" customHeight="1">
      <c r="A165" s="106" t="s">
        <v>183</v>
      </c>
      <c r="B165" s="107">
        <v>7</v>
      </c>
      <c r="C165" s="106" t="s">
        <v>110</v>
      </c>
      <c r="D165" s="107">
        <v>9.41</v>
      </c>
      <c r="E165" s="125">
        <f t="shared" si="32"/>
        <v>65.87</v>
      </c>
      <c r="F165" s="107">
        <v>7.96</v>
      </c>
      <c r="G165" s="102">
        <f t="shared" si="33"/>
        <v>55.72</v>
      </c>
      <c r="H165" s="102">
        <f t="shared" si="34"/>
        <v>17.37</v>
      </c>
      <c r="I165" s="102">
        <f t="shared" si="35"/>
        <v>121.59</v>
      </c>
      <c r="J165" s="103">
        <f t="shared" si="36"/>
        <v>30.397500000000001</v>
      </c>
      <c r="K165" s="104">
        <f t="shared" si="37"/>
        <v>0.25</v>
      </c>
      <c r="L165" s="102">
        <f t="shared" si="38"/>
        <v>151.98750000000001</v>
      </c>
      <c r="M165" s="105"/>
    </row>
    <row r="166" spans="1:13" ht="12.75" customHeight="1">
      <c r="A166" s="106" t="s">
        <v>184</v>
      </c>
      <c r="B166" s="107">
        <v>8</v>
      </c>
      <c r="C166" s="106" t="s">
        <v>110</v>
      </c>
      <c r="D166" s="107">
        <v>10.61</v>
      </c>
      <c r="E166" s="125">
        <f t="shared" si="32"/>
        <v>84.88</v>
      </c>
      <c r="F166" s="107">
        <v>13.45</v>
      </c>
      <c r="G166" s="102">
        <f t="shared" si="33"/>
        <v>107.6</v>
      </c>
      <c r="H166" s="102">
        <f t="shared" si="34"/>
        <v>24.06</v>
      </c>
      <c r="I166" s="102">
        <f t="shared" si="35"/>
        <v>192.48</v>
      </c>
      <c r="J166" s="103">
        <f t="shared" si="36"/>
        <v>48.12</v>
      </c>
      <c r="K166" s="104">
        <f t="shared" si="37"/>
        <v>0.25</v>
      </c>
      <c r="L166" s="102">
        <f t="shared" si="38"/>
        <v>240.6</v>
      </c>
      <c r="M166" s="105"/>
    </row>
    <row r="167" spans="1:13" ht="12.75" customHeight="1">
      <c r="A167" s="106" t="s">
        <v>623</v>
      </c>
      <c r="B167" s="107">
        <v>2</v>
      </c>
      <c r="C167" s="106" t="s">
        <v>110</v>
      </c>
      <c r="D167" s="107">
        <v>11.78</v>
      </c>
      <c r="E167" s="125">
        <f t="shared" si="32"/>
        <v>23.56</v>
      </c>
      <c r="F167" s="107">
        <v>17</v>
      </c>
      <c r="G167" s="102">
        <f t="shared" si="33"/>
        <v>34</v>
      </c>
      <c r="H167" s="102">
        <f t="shared" si="34"/>
        <v>28.78</v>
      </c>
      <c r="I167" s="102">
        <f t="shared" si="35"/>
        <v>57.56</v>
      </c>
      <c r="J167" s="103">
        <f t="shared" si="36"/>
        <v>14.39</v>
      </c>
      <c r="K167" s="104">
        <f t="shared" si="37"/>
        <v>0.25</v>
      </c>
      <c r="L167" s="102">
        <f t="shared" si="38"/>
        <v>71.95</v>
      </c>
      <c r="M167" s="105"/>
    </row>
    <row r="168" spans="1:13" ht="12.75" customHeight="1">
      <c r="A168" s="106" t="s">
        <v>624</v>
      </c>
      <c r="B168" s="107">
        <v>137</v>
      </c>
      <c r="C168" s="106" t="s">
        <v>179</v>
      </c>
      <c r="D168" s="107">
        <v>5.32</v>
      </c>
      <c r="E168" s="125">
        <f t="shared" si="32"/>
        <v>728.84</v>
      </c>
      <c r="F168" s="107">
        <v>11.96</v>
      </c>
      <c r="G168" s="102">
        <f t="shared" si="33"/>
        <v>1638.5200000000002</v>
      </c>
      <c r="H168" s="102">
        <f t="shared" si="34"/>
        <v>17.28</v>
      </c>
      <c r="I168" s="102">
        <f t="shared" si="35"/>
        <v>2367.36</v>
      </c>
      <c r="J168" s="103">
        <f t="shared" si="36"/>
        <v>591.84</v>
      </c>
      <c r="K168" s="104">
        <f t="shared" si="37"/>
        <v>0.25</v>
      </c>
      <c r="L168" s="102">
        <f t="shared" si="38"/>
        <v>2959.2000000000003</v>
      </c>
      <c r="M168" s="105"/>
    </row>
    <row r="169" spans="1:13" ht="12.75" customHeight="1">
      <c r="A169" s="106" t="s">
        <v>625</v>
      </c>
      <c r="B169" s="107">
        <v>5</v>
      </c>
      <c r="C169" s="106" t="s">
        <v>110</v>
      </c>
      <c r="D169" s="107">
        <v>4.7</v>
      </c>
      <c r="E169" s="125">
        <f t="shared" si="32"/>
        <v>23.5</v>
      </c>
      <c r="F169" s="107">
        <v>32.299999999999997</v>
      </c>
      <c r="G169" s="102">
        <f t="shared" si="33"/>
        <v>161.5</v>
      </c>
      <c r="H169" s="102">
        <f t="shared" si="34"/>
        <v>37</v>
      </c>
      <c r="I169" s="102">
        <f t="shared" si="35"/>
        <v>185</v>
      </c>
      <c r="J169" s="103">
        <f t="shared" si="36"/>
        <v>46.25</v>
      </c>
      <c r="K169" s="104">
        <f t="shared" si="37"/>
        <v>0.25</v>
      </c>
      <c r="L169" s="102">
        <f t="shared" si="38"/>
        <v>231.25</v>
      </c>
      <c r="M169" s="105"/>
    </row>
    <row r="170" spans="1:13" ht="12.75" customHeight="1">
      <c r="A170" s="106" t="s">
        <v>626</v>
      </c>
      <c r="B170" s="107">
        <v>5</v>
      </c>
      <c r="C170" s="106" t="s">
        <v>110</v>
      </c>
      <c r="D170" s="107">
        <v>4.7</v>
      </c>
      <c r="E170" s="125">
        <f t="shared" si="32"/>
        <v>23.5</v>
      </c>
      <c r="F170" s="107">
        <v>30.2</v>
      </c>
      <c r="G170" s="102">
        <f t="shared" si="33"/>
        <v>151</v>
      </c>
      <c r="H170" s="102">
        <f t="shared" si="34"/>
        <v>34.9</v>
      </c>
      <c r="I170" s="102">
        <f t="shared" si="35"/>
        <v>174.5</v>
      </c>
      <c r="J170" s="103">
        <f t="shared" si="36"/>
        <v>43.625</v>
      </c>
      <c r="K170" s="104">
        <f t="shared" si="37"/>
        <v>0.25</v>
      </c>
      <c r="L170" s="102">
        <f t="shared" si="38"/>
        <v>218.125</v>
      </c>
      <c r="M170" s="105"/>
    </row>
    <row r="171" spans="1:13" ht="12.75" customHeight="1">
      <c r="A171" s="106" t="s">
        <v>627</v>
      </c>
      <c r="B171" s="107">
        <v>1</v>
      </c>
      <c r="C171" s="106" t="s">
        <v>179</v>
      </c>
      <c r="D171" s="107">
        <v>8.6300000000000008</v>
      </c>
      <c r="E171" s="125">
        <f t="shared" si="32"/>
        <v>8.6300000000000008</v>
      </c>
      <c r="F171" s="107">
        <v>21.78</v>
      </c>
      <c r="G171" s="102">
        <f t="shared" si="33"/>
        <v>21.78</v>
      </c>
      <c r="H171" s="102">
        <f t="shared" si="34"/>
        <v>30.410000000000004</v>
      </c>
      <c r="I171" s="102">
        <f t="shared" si="35"/>
        <v>30.410000000000004</v>
      </c>
      <c r="J171" s="103">
        <f t="shared" si="36"/>
        <v>7.6025000000000009</v>
      </c>
      <c r="K171" s="104">
        <f t="shared" si="37"/>
        <v>0.25</v>
      </c>
      <c r="L171" s="102">
        <f t="shared" si="38"/>
        <v>38.012500000000003</v>
      </c>
      <c r="M171" s="105"/>
    </row>
    <row r="172" spans="1:13" ht="12.75" customHeight="1">
      <c r="A172" s="106" t="s">
        <v>628</v>
      </c>
      <c r="B172" s="107">
        <v>126</v>
      </c>
      <c r="C172" s="106" t="s">
        <v>179</v>
      </c>
      <c r="D172" s="107">
        <v>3.64</v>
      </c>
      <c r="E172" s="125">
        <f t="shared" si="32"/>
        <v>458.64000000000004</v>
      </c>
      <c r="F172" s="107">
        <v>15.05</v>
      </c>
      <c r="G172" s="102">
        <f t="shared" si="33"/>
        <v>1896.3000000000002</v>
      </c>
      <c r="H172" s="102">
        <f t="shared" si="34"/>
        <v>18.690000000000001</v>
      </c>
      <c r="I172" s="102">
        <f t="shared" si="35"/>
        <v>2354.94</v>
      </c>
      <c r="J172" s="103">
        <f t="shared" si="36"/>
        <v>588.73500000000001</v>
      </c>
      <c r="K172" s="104">
        <f t="shared" si="37"/>
        <v>0.25</v>
      </c>
      <c r="L172" s="102">
        <f t="shared" si="38"/>
        <v>2943.6750000000002</v>
      </c>
      <c r="M172" s="105"/>
    </row>
    <row r="173" spans="1:13" ht="12.75" customHeight="1">
      <c r="A173" s="99" t="s">
        <v>190</v>
      </c>
      <c r="B173" s="107"/>
      <c r="C173" s="106"/>
      <c r="D173" s="107"/>
      <c r="E173" s="125">
        <f t="shared" si="32"/>
        <v>0</v>
      </c>
      <c r="F173" s="107"/>
      <c r="G173" s="102">
        <f t="shared" si="33"/>
        <v>0</v>
      </c>
      <c r="H173" s="102">
        <f t="shared" si="34"/>
        <v>0</v>
      </c>
      <c r="I173" s="102">
        <f t="shared" si="35"/>
        <v>0</v>
      </c>
      <c r="J173" s="103">
        <f t="shared" si="36"/>
        <v>0</v>
      </c>
      <c r="K173" s="104">
        <f t="shared" si="37"/>
        <v>0.25</v>
      </c>
      <c r="L173" s="102">
        <f t="shared" si="38"/>
        <v>0</v>
      </c>
      <c r="M173" s="105"/>
    </row>
    <row r="174" spans="1:13" ht="12.75" customHeight="1">
      <c r="A174" s="106" t="s">
        <v>191</v>
      </c>
      <c r="B174" s="107">
        <v>1370</v>
      </c>
      <c r="C174" s="106" t="s">
        <v>106</v>
      </c>
      <c r="D174" s="107">
        <v>1.18</v>
      </c>
      <c r="E174" s="125">
        <f t="shared" si="32"/>
        <v>1616.6</v>
      </c>
      <c r="F174" s="107">
        <v>0.96</v>
      </c>
      <c r="G174" s="102">
        <f t="shared" si="33"/>
        <v>1315.2</v>
      </c>
      <c r="H174" s="102">
        <f t="shared" si="34"/>
        <v>2.1399999999999997</v>
      </c>
      <c r="I174" s="102">
        <f t="shared" si="35"/>
        <v>2931.8</v>
      </c>
      <c r="J174" s="103">
        <f t="shared" si="36"/>
        <v>732.95</v>
      </c>
      <c r="K174" s="104">
        <f t="shared" si="37"/>
        <v>0.25</v>
      </c>
      <c r="L174" s="102">
        <f t="shared" si="38"/>
        <v>3664.75</v>
      </c>
      <c r="M174" s="105"/>
    </row>
    <row r="175" spans="1:13" ht="12.75" customHeight="1">
      <c r="A175" s="106" t="s">
        <v>192</v>
      </c>
      <c r="B175" s="107">
        <v>2150</v>
      </c>
      <c r="C175" s="106" t="s">
        <v>106</v>
      </c>
      <c r="D175" s="107">
        <v>1.18</v>
      </c>
      <c r="E175" s="125">
        <f t="shared" si="32"/>
        <v>2537</v>
      </c>
      <c r="F175" s="107">
        <v>1.57</v>
      </c>
      <c r="G175" s="102">
        <f t="shared" si="33"/>
        <v>3375.5</v>
      </c>
      <c r="H175" s="102">
        <f t="shared" si="34"/>
        <v>2.75</v>
      </c>
      <c r="I175" s="102">
        <f t="shared" si="35"/>
        <v>5912.5</v>
      </c>
      <c r="J175" s="103">
        <f t="shared" si="36"/>
        <v>1478.125</v>
      </c>
      <c r="K175" s="104">
        <f t="shared" si="37"/>
        <v>0.25</v>
      </c>
      <c r="L175" s="102">
        <f t="shared" si="38"/>
        <v>7390.625</v>
      </c>
      <c r="M175" s="105"/>
    </row>
    <row r="176" spans="1:13" ht="12.75" customHeight="1">
      <c r="A176" s="106" t="s">
        <v>193</v>
      </c>
      <c r="B176" s="107">
        <v>107</v>
      </c>
      <c r="C176" s="106" t="s">
        <v>106</v>
      </c>
      <c r="D176" s="107">
        <v>1.75</v>
      </c>
      <c r="E176" s="125">
        <f t="shared" si="32"/>
        <v>187.25</v>
      </c>
      <c r="F176" s="107">
        <v>2.19</v>
      </c>
      <c r="G176" s="102">
        <f t="shared" si="33"/>
        <v>234.32999999999998</v>
      </c>
      <c r="H176" s="102">
        <f t="shared" si="34"/>
        <v>3.94</v>
      </c>
      <c r="I176" s="102">
        <f t="shared" si="35"/>
        <v>421.58</v>
      </c>
      <c r="J176" s="103">
        <f t="shared" si="36"/>
        <v>105.395</v>
      </c>
      <c r="K176" s="104">
        <f t="shared" si="37"/>
        <v>0.25</v>
      </c>
      <c r="L176" s="102">
        <f t="shared" si="38"/>
        <v>526.97500000000002</v>
      </c>
      <c r="M176" s="105"/>
    </row>
    <row r="177" spans="1:13" ht="12.75" customHeight="1">
      <c r="A177" s="106" t="s">
        <v>629</v>
      </c>
      <c r="B177" s="107">
        <v>128</v>
      </c>
      <c r="C177" s="106" t="s">
        <v>106</v>
      </c>
      <c r="D177" s="107">
        <v>2.38</v>
      </c>
      <c r="E177" s="125">
        <f t="shared" si="32"/>
        <v>304.64</v>
      </c>
      <c r="F177" s="107">
        <v>3.66</v>
      </c>
      <c r="G177" s="102">
        <f t="shared" si="33"/>
        <v>468.48</v>
      </c>
      <c r="H177" s="102">
        <f t="shared" si="34"/>
        <v>6.04</v>
      </c>
      <c r="I177" s="102">
        <f t="shared" si="35"/>
        <v>773.12</v>
      </c>
      <c r="J177" s="103">
        <f t="shared" si="36"/>
        <v>193.28</v>
      </c>
      <c r="K177" s="104">
        <f t="shared" si="37"/>
        <v>0.25</v>
      </c>
      <c r="L177" s="102">
        <f t="shared" si="38"/>
        <v>966.4</v>
      </c>
      <c r="M177" s="105"/>
    </row>
    <row r="178" spans="1:13" ht="12.75" customHeight="1">
      <c r="A178" s="106" t="s">
        <v>630</v>
      </c>
      <c r="B178" s="107">
        <v>180</v>
      </c>
      <c r="C178" s="106" t="s">
        <v>106</v>
      </c>
      <c r="D178" s="107">
        <v>1.18</v>
      </c>
      <c r="E178" s="125">
        <f t="shared" si="32"/>
        <v>212.39999999999998</v>
      </c>
      <c r="F178" s="107">
        <v>1.85</v>
      </c>
      <c r="G178" s="102">
        <f t="shared" si="33"/>
        <v>333</v>
      </c>
      <c r="H178" s="102">
        <f t="shared" si="34"/>
        <v>3.0300000000000002</v>
      </c>
      <c r="I178" s="102">
        <f t="shared" si="35"/>
        <v>545.4</v>
      </c>
      <c r="J178" s="103">
        <f t="shared" si="36"/>
        <v>136.35</v>
      </c>
      <c r="K178" s="104">
        <f t="shared" si="37"/>
        <v>0.25</v>
      </c>
      <c r="L178" s="102">
        <f t="shared" si="38"/>
        <v>681.75</v>
      </c>
      <c r="M178" s="105"/>
    </row>
    <row r="179" spans="1:13" ht="12.75" customHeight="1">
      <c r="A179" s="106" t="s">
        <v>631</v>
      </c>
      <c r="B179" s="107">
        <v>63</v>
      </c>
      <c r="C179" s="106" t="s">
        <v>106</v>
      </c>
      <c r="D179" s="107">
        <v>1.63</v>
      </c>
      <c r="E179" s="125">
        <f t="shared" si="32"/>
        <v>102.69</v>
      </c>
      <c r="F179" s="107">
        <v>8.25</v>
      </c>
      <c r="G179" s="102">
        <f t="shared" si="33"/>
        <v>519.75</v>
      </c>
      <c r="H179" s="102">
        <f t="shared" si="34"/>
        <v>9.879999999999999</v>
      </c>
      <c r="I179" s="102">
        <f t="shared" si="35"/>
        <v>622.44000000000005</v>
      </c>
      <c r="J179" s="103">
        <f t="shared" si="36"/>
        <v>155.61000000000001</v>
      </c>
      <c r="K179" s="104">
        <f t="shared" si="37"/>
        <v>0.25</v>
      </c>
      <c r="L179" s="102">
        <f t="shared" si="38"/>
        <v>778.05000000000007</v>
      </c>
      <c r="M179" s="105"/>
    </row>
    <row r="180" spans="1:13" ht="12.75" customHeight="1">
      <c r="A180" s="106" t="s">
        <v>632</v>
      </c>
      <c r="B180" s="107">
        <v>95</v>
      </c>
      <c r="C180" s="106" t="s">
        <v>106</v>
      </c>
      <c r="D180" s="107">
        <v>3.53</v>
      </c>
      <c r="E180" s="125">
        <f t="shared" si="32"/>
        <v>335.34999999999997</v>
      </c>
      <c r="F180" s="107">
        <v>5.27</v>
      </c>
      <c r="G180" s="102">
        <f t="shared" si="33"/>
        <v>500.65</v>
      </c>
      <c r="H180" s="102">
        <f t="shared" si="34"/>
        <v>8.7999999999999989</v>
      </c>
      <c r="I180" s="102">
        <f t="shared" si="35"/>
        <v>836</v>
      </c>
      <c r="J180" s="103">
        <f t="shared" si="36"/>
        <v>209</v>
      </c>
      <c r="K180" s="104">
        <f t="shared" si="37"/>
        <v>0.25</v>
      </c>
      <c r="L180" s="102">
        <f t="shared" si="38"/>
        <v>1045</v>
      </c>
      <c r="M180" s="105"/>
    </row>
    <row r="181" spans="1:13" ht="12.75" customHeight="1">
      <c r="A181" s="106" t="s">
        <v>633</v>
      </c>
      <c r="B181" s="107">
        <v>36</v>
      </c>
      <c r="C181" s="106" t="s">
        <v>106</v>
      </c>
      <c r="D181" s="107">
        <v>4.7</v>
      </c>
      <c r="E181" s="125">
        <f t="shared" si="32"/>
        <v>169.20000000000002</v>
      </c>
      <c r="F181" s="107">
        <v>9.1300000000000008</v>
      </c>
      <c r="G181" s="102">
        <f t="shared" si="33"/>
        <v>328.68</v>
      </c>
      <c r="H181" s="102">
        <f t="shared" si="34"/>
        <v>13.830000000000002</v>
      </c>
      <c r="I181" s="102">
        <f t="shared" si="35"/>
        <v>497.88</v>
      </c>
      <c r="J181" s="103">
        <f t="shared" si="36"/>
        <v>124.47</v>
      </c>
      <c r="K181" s="104">
        <f t="shared" si="37"/>
        <v>0.25</v>
      </c>
      <c r="L181" s="102">
        <f t="shared" si="38"/>
        <v>622.35</v>
      </c>
      <c r="M181" s="105"/>
    </row>
    <row r="182" spans="1:13" ht="12.75" customHeight="1">
      <c r="A182" s="99" t="s">
        <v>195</v>
      </c>
      <c r="B182" s="107"/>
      <c r="C182" s="106"/>
      <c r="D182" s="107"/>
      <c r="E182" s="125">
        <f t="shared" si="32"/>
        <v>0</v>
      </c>
      <c r="F182" s="107"/>
      <c r="G182" s="102">
        <f t="shared" si="33"/>
        <v>0</v>
      </c>
      <c r="H182" s="102">
        <f t="shared" si="34"/>
        <v>0</v>
      </c>
      <c r="I182" s="102">
        <f t="shared" si="35"/>
        <v>0</v>
      </c>
      <c r="J182" s="103">
        <f t="shared" si="36"/>
        <v>0</v>
      </c>
      <c r="K182" s="104">
        <f t="shared" si="37"/>
        <v>0.25</v>
      </c>
      <c r="L182" s="102">
        <f t="shared" si="38"/>
        <v>0</v>
      </c>
      <c r="M182" s="105"/>
    </row>
    <row r="183" spans="1:13" ht="12.75" customHeight="1">
      <c r="A183" s="106" t="s">
        <v>196</v>
      </c>
      <c r="B183" s="107">
        <v>127</v>
      </c>
      <c r="C183" s="106" t="s">
        <v>106</v>
      </c>
      <c r="D183" s="107">
        <v>7.08</v>
      </c>
      <c r="E183" s="125">
        <f t="shared" si="32"/>
        <v>899.16</v>
      </c>
      <c r="F183" s="107">
        <v>2.1800000000000002</v>
      </c>
      <c r="G183" s="102">
        <f t="shared" si="33"/>
        <v>276.86</v>
      </c>
      <c r="H183" s="102">
        <f t="shared" si="34"/>
        <v>9.26</v>
      </c>
      <c r="I183" s="102">
        <f t="shared" si="35"/>
        <v>1176.02</v>
      </c>
      <c r="J183" s="103">
        <f t="shared" si="36"/>
        <v>294.005</v>
      </c>
      <c r="K183" s="104">
        <f t="shared" si="37"/>
        <v>0.25</v>
      </c>
      <c r="L183" s="102">
        <f t="shared" si="38"/>
        <v>1470.0250000000001</v>
      </c>
      <c r="M183" s="105"/>
    </row>
    <row r="184" spans="1:13" ht="12.75" customHeight="1">
      <c r="A184" s="106" t="s">
        <v>197</v>
      </c>
      <c r="B184" s="107">
        <v>50</v>
      </c>
      <c r="C184" s="106" t="s">
        <v>110</v>
      </c>
      <c r="D184" s="107">
        <v>3.53</v>
      </c>
      <c r="E184" s="125">
        <f t="shared" si="32"/>
        <v>176.5</v>
      </c>
      <c r="F184" s="107">
        <v>0.48</v>
      </c>
      <c r="G184" s="102">
        <f t="shared" si="33"/>
        <v>24</v>
      </c>
      <c r="H184" s="102">
        <f t="shared" si="34"/>
        <v>4.01</v>
      </c>
      <c r="I184" s="102">
        <f t="shared" si="35"/>
        <v>200.5</v>
      </c>
      <c r="J184" s="103">
        <f t="shared" si="36"/>
        <v>50.125</v>
      </c>
      <c r="K184" s="104">
        <f t="shared" si="37"/>
        <v>0.25</v>
      </c>
      <c r="L184" s="102">
        <f t="shared" si="38"/>
        <v>250.625</v>
      </c>
      <c r="M184" s="105"/>
    </row>
    <row r="185" spans="1:13" ht="12.75" customHeight="1">
      <c r="A185" s="106" t="s">
        <v>229</v>
      </c>
      <c r="B185" s="107">
        <v>60</v>
      </c>
      <c r="C185" s="106" t="s">
        <v>106</v>
      </c>
      <c r="D185" s="107">
        <v>17.66</v>
      </c>
      <c r="E185" s="125">
        <f t="shared" si="32"/>
        <v>1059.5999999999999</v>
      </c>
      <c r="F185" s="107">
        <v>7.08</v>
      </c>
      <c r="G185" s="102">
        <f t="shared" si="33"/>
        <v>424.8</v>
      </c>
      <c r="H185" s="102">
        <f t="shared" si="34"/>
        <v>24.740000000000002</v>
      </c>
      <c r="I185" s="102">
        <f t="shared" si="35"/>
        <v>1484.3999999999999</v>
      </c>
      <c r="J185" s="103">
        <f t="shared" si="36"/>
        <v>371.09999999999997</v>
      </c>
      <c r="K185" s="104">
        <f t="shared" si="37"/>
        <v>0.25</v>
      </c>
      <c r="L185" s="102">
        <f t="shared" si="38"/>
        <v>1855.4999999999998</v>
      </c>
      <c r="M185" s="105"/>
    </row>
    <row r="186" spans="1:13" ht="12.75" customHeight="1">
      <c r="A186" s="106" t="s">
        <v>230</v>
      </c>
      <c r="B186" s="107">
        <v>10</v>
      </c>
      <c r="C186" s="106" t="s">
        <v>110</v>
      </c>
      <c r="D186" s="107">
        <v>9.41</v>
      </c>
      <c r="E186" s="125">
        <f t="shared" si="32"/>
        <v>94.1</v>
      </c>
      <c r="F186" s="107">
        <v>2.58</v>
      </c>
      <c r="G186" s="102">
        <f t="shared" si="33"/>
        <v>25.8</v>
      </c>
      <c r="H186" s="102">
        <f t="shared" si="34"/>
        <v>11.99</v>
      </c>
      <c r="I186" s="102">
        <f t="shared" si="35"/>
        <v>119.89999999999999</v>
      </c>
      <c r="J186" s="103">
        <f t="shared" si="36"/>
        <v>29.974999999999998</v>
      </c>
      <c r="K186" s="104">
        <f t="shared" si="37"/>
        <v>0.25</v>
      </c>
      <c r="L186" s="102">
        <f t="shared" si="38"/>
        <v>149.875</v>
      </c>
      <c r="M186" s="105"/>
    </row>
    <row r="187" spans="1:13" ht="12.75" customHeight="1">
      <c r="A187" s="106" t="s">
        <v>634</v>
      </c>
      <c r="B187" s="107">
        <v>35</v>
      </c>
      <c r="C187" s="106" t="s">
        <v>106</v>
      </c>
      <c r="D187" s="107">
        <v>4.25</v>
      </c>
      <c r="E187" s="125">
        <f t="shared" si="32"/>
        <v>148.75</v>
      </c>
      <c r="F187" s="107">
        <v>6.02</v>
      </c>
      <c r="G187" s="102">
        <f t="shared" si="33"/>
        <v>210.7</v>
      </c>
      <c r="H187" s="102">
        <f t="shared" si="34"/>
        <v>10.27</v>
      </c>
      <c r="I187" s="102">
        <f t="shared" si="35"/>
        <v>359.45</v>
      </c>
      <c r="J187" s="103">
        <f t="shared" si="36"/>
        <v>89.862499999999997</v>
      </c>
      <c r="K187" s="104">
        <f t="shared" si="37"/>
        <v>0.25</v>
      </c>
      <c r="L187" s="102">
        <f t="shared" si="38"/>
        <v>449.3125</v>
      </c>
      <c r="M187" s="105"/>
    </row>
    <row r="188" spans="1:13" ht="12.75" customHeight="1">
      <c r="A188" s="106" t="s">
        <v>635</v>
      </c>
      <c r="B188" s="107">
        <v>7</v>
      </c>
      <c r="C188" s="106" t="s">
        <v>110</v>
      </c>
      <c r="D188" s="107">
        <v>4.25</v>
      </c>
      <c r="E188" s="125">
        <f t="shared" si="32"/>
        <v>29.75</v>
      </c>
      <c r="F188" s="107">
        <v>2.02</v>
      </c>
      <c r="G188" s="102">
        <f t="shared" si="33"/>
        <v>14.14</v>
      </c>
      <c r="H188" s="102">
        <f t="shared" si="34"/>
        <v>6.27</v>
      </c>
      <c r="I188" s="102">
        <f t="shared" si="35"/>
        <v>43.89</v>
      </c>
      <c r="J188" s="103">
        <f t="shared" si="36"/>
        <v>10.9725</v>
      </c>
      <c r="K188" s="104">
        <f t="shared" si="37"/>
        <v>0.25</v>
      </c>
      <c r="L188" s="102">
        <f t="shared" si="38"/>
        <v>54.862499999999997</v>
      </c>
      <c r="M188" s="105"/>
    </row>
    <row r="189" spans="1:13" ht="12.75" customHeight="1">
      <c r="A189" s="106" t="s">
        <v>636</v>
      </c>
      <c r="B189" s="107">
        <v>15</v>
      </c>
      <c r="C189" s="106" t="s">
        <v>110</v>
      </c>
      <c r="D189" s="107">
        <v>4.7</v>
      </c>
      <c r="E189" s="125">
        <f t="shared" si="32"/>
        <v>70.5</v>
      </c>
      <c r="F189" s="107">
        <v>0.44</v>
      </c>
      <c r="G189" s="102">
        <f t="shared" si="33"/>
        <v>6.6</v>
      </c>
      <c r="H189" s="102">
        <f t="shared" si="34"/>
        <v>5.1400000000000006</v>
      </c>
      <c r="I189" s="102">
        <f t="shared" si="35"/>
        <v>77.099999999999994</v>
      </c>
      <c r="J189" s="103">
        <f t="shared" si="36"/>
        <v>19.274999999999999</v>
      </c>
      <c r="K189" s="104">
        <f t="shared" si="37"/>
        <v>0.25</v>
      </c>
      <c r="L189" s="102">
        <f t="shared" si="38"/>
        <v>96.375</v>
      </c>
      <c r="M189" s="105"/>
    </row>
    <row r="190" spans="1:13" ht="12.75" customHeight="1">
      <c r="A190" s="106" t="s">
        <v>637</v>
      </c>
      <c r="B190" s="107">
        <v>42</v>
      </c>
      <c r="C190" s="106" t="s">
        <v>106</v>
      </c>
      <c r="D190" s="107">
        <v>1.84</v>
      </c>
      <c r="E190" s="125">
        <f t="shared" si="32"/>
        <v>77.28</v>
      </c>
      <c r="F190" s="107">
        <v>5.71</v>
      </c>
      <c r="G190" s="102">
        <f t="shared" si="33"/>
        <v>239.82</v>
      </c>
      <c r="H190" s="102">
        <f t="shared" si="34"/>
        <v>7.55</v>
      </c>
      <c r="I190" s="102">
        <f t="shared" si="35"/>
        <v>317.10000000000002</v>
      </c>
      <c r="J190" s="103">
        <f t="shared" si="36"/>
        <v>79.275000000000006</v>
      </c>
      <c r="K190" s="104">
        <f t="shared" si="37"/>
        <v>0.25</v>
      </c>
      <c r="L190" s="102">
        <f t="shared" si="38"/>
        <v>396.375</v>
      </c>
      <c r="M190" s="105"/>
    </row>
    <row r="191" spans="1:13" ht="12.75" customHeight="1">
      <c r="A191" s="106" t="s">
        <v>638</v>
      </c>
      <c r="B191" s="107">
        <v>3</v>
      </c>
      <c r="C191" s="106" t="s">
        <v>179</v>
      </c>
      <c r="D191" s="107">
        <v>1.99</v>
      </c>
      <c r="E191" s="125">
        <f t="shared" si="32"/>
        <v>5.97</v>
      </c>
      <c r="F191" s="107">
        <v>4.28</v>
      </c>
      <c r="G191" s="102">
        <f t="shared" si="33"/>
        <v>12.84</v>
      </c>
      <c r="H191" s="102">
        <f t="shared" si="34"/>
        <v>6.2700000000000005</v>
      </c>
      <c r="I191" s="102">
        <f t="shared" si="35"/>
        <v>18.809999999999999</v>
      </c>
      <c r="J191" s="103">
        <f t="shared" si="36"/>
        <v>4.7024999999999997</v>
      </c>
      <c r="K191" s="104">
        <f t="shared" si="37"/>
        <v>0.25</v>
      </c>
      <c r="L191" s="102">
        <f t="shared" si="38"/>
        <v>23.512499999999999</v>
      </c>
      <c r="M191" s="105"/>
    </row>
    <row r="192" spans="1:13" ht="12.75" customHeight="1">
      <c r="A192" s="106" t="s">
        <v>639</v>
      </c>
      <c r="B192" s="107">
        <v>25</v>
      </c>
      <c r="C192" s="106" t="s">
        <v>179</v>
      </c>
      <c r="D192" s="107">
        <v>1.6</v>
      </c>
      <c r="E192" s="125">
        <f t="shared" si="32"/>
        <v>40</v>
      </c>
      <c r="F192" s="107">
        <v>3.95</v>
      </c>
      <c r="G192" s="102">
        <f t="shared" si="33"/>
        <v>98.75</v>
      </c>
      <c r="H192" s="102">
        <f t="shared" si="34"/>
        <v>5.5500000000000007</v>
      </c>
      <c r="I192" s="102">
        <f t="shared" si="35"/>
        <v>138.75</v>
      </c>
      <c r="J192" s="103">
        <f t="shared" si="36"/>
        <v>34.6875</v>
      </c>
      <c r="K192" s="104">
        <f t="shared" si="37"/>
        <v>0.25</v>
      </c>
      <c r="L192" s="102">
        <f t="shared" si="38"/>
        <v>173.4375</v>
      </c>
      <c r="M192" s="105"/>
    </row>
    <row r="193" spans="1:13" ht="12.75" customHeight="1">
      <c r="A193" s="106" t="s">
        <v>640</v>
      </c>
      <c r="B193" s="107">
        <v>41</v>
      </c>
      <c r="C193" s="106" t="s">
        <v>179</v>
      </c>
      <c r="D193" s="107">
        <v>1.32</v>
      </c>
      <c r="E193" s="125">
        <f t="shared" si="32"/>
        <v>54.120000000000005</v>
      </c>
      <c r="F193" s="107">
        <v>0.69</v>
      </c>
      <c r="G193" s="102">
        <f t="shared" si="33"/>
        <v>28.29</v>
      </c>
      <c r="H193" s="102">
        <f t="shared" si="34"/>
        <v>2.0099999999999998</v>
      </c>
      <c r="I193" s="102">
        <f t="shared" si="35"/>
        <v>82.41</v>
      </c>
      <c r="J193" s="103">
        <f t="shared" si="36"/>
        <v>20.602499999999999</v>
      </c>
      <c r="K193" s="104">
        <f t="shared" si="37"/>
        <v>0.25</v>
      </c>
      <c r="L193" s="102">
        <f t="shared" si="38"/>
        <v>103.01249999999999</v>
      </c>
      <c r="M193" s="105"/>
    </row>
    <row r="194" spans="1:13" ht="12.75" customHeight="1">
      <c r="A194" s="99" t="s">
        <v>202</v>
      </c>
      <c r="B194" s="107"/>
      <c r="C194" s="106"/>
      <c r="D194" s="107"/>
      <c r="E194" s="125">
        <f t="shared" si="32"/>
        <v>0</v>
      </c>
      <c r="F194" s="107"/>
      <c r="G194" s="102">
        <f t="shared" si="33"/>
        <v>0</v>
      </c>
      <c r="H194" s="102">
        <f t="shared" si="34"/>
        <v>0</v>
      </c>
      <c r="I194" s="102">
        <f t="shared" si="35"/>
        <v>0</v>
      </c>
      <c r="J194" s="103">
        <f t="shared" si="36"/>
        <v>0</v>
      </c>
      <c r="K194" s="104">
        <f t="shared" si="37"/>
        <v>0.25</v>
      </c>
      <c r="L194" s="102">
        <f t="shared" si="38"/>
        <v>0</v>
      </c>
      <c r="M194" s="105"/>
    </row>
    <row r="195" spans="1:13" ht="12.75" customHeight="1">
      <c r="A195" s="106" t="s">
        <v>641</v>
      </c>
      <c r="B195" s="107">
        <v>1</v>
      </c>
      <c r="C195" s="106" t="s">
        <v>179</v>
      </c>
      <c r="D195" s="107">
        <v>42.16</v>
      </c>
      <c r="E195" s="125">
        <f t="shared" si="32"/>
        <v>42.16</v>
      </c>
      <c r="F195" s="107">
        <v>315.77</v>
      </c>
      <c r="G195" s="102">
        <f t="shared" si="33"/>
        <v>315.77</v>
      </c>
      <c r="H195" s="102">
        <f t="shared" si="34"/>
        <v>357.92999999999995</v>
      </c>
      <c r="I195" s="102">
        <f t="shared" si="35"/>
        <v>357.92999999999995</v>
      </c>
      <c r="J195" s="103">
        <f t="shared" si="36"/>
        <v>89.482499999999987</v>
      </c>
      <c r="K195" s="104">
        <f t="shared" si="37"/>
        <v>0.25</v>
      </c>
      <c r="L195" s="102">
        <f t="shared" si="38"/>
        <v>447.41249999999991</v>
      </c>
      <c r="M195" s="105"/>
    </row>
    <row r="196" spans="1:13" ht="12.75" customHeight="1">
      <c r="A196" s="106" t="s">
        <v>642</v>
      </c>
      <c r="B196" s="107">
        <v>4</v>
      </c>
      <c r="C196" s="106" t="s">
        <v>110</v>
      </c>
      <c r="D196" s="107">
        <v>42.38</v>
      </c>
      <c r="E196" s="125">
        <f t="shared" si="32"/>
        <v>169.52</v>
      </c>
      <c r="F196" s="107">
        <v>284</v>
      </c>
      <c r="G196" s="102">
        <f t="shared" si="33"/>
        <v>1136</v>
      </c>
      <c r="H196" s="102">
        <f t="shared" si="34"/>
        <v>326.38</v>
      </c>
      <c r="I196" s="102">
        <f t="shared" si="35"/>
        <v>1305.52</v>
      </c>
      <c r="J196" s="103">
        <f t="shared" si="36"/>
        <v>326.38</v>
      </c>
      <c r="K196" s="104">
        <f t="shared" si="37"/>
        <v>0.25</v>
      </c>
      <c r="L196" s="102">
        <f t="shared" si="38"/>
        <v>1631.9</v>
      </c>
      <c r="M196" s="128"/>
    </row>
    <row r="197" spans="1:13" ht="12.75" customHeight="1">
      <c r="A197" s="106" t="s">
        <v>205</v>
      </c>
      <c r="B197" s="107">
        <v>2</v>
      </c>
      <c r="C197" s="106" t="s">
        <v>110</v>
      </c>
      <c r="D197" s="107">
        <v>23.54</v>
      </c>
      <c r="E197" s="125">
        <f t="shared" si="32"/>
        <v>47.08</v>
      </c>
      <c r="F197" s="107">
        <v>34.67</v>
      </c>
      <c r="G197" s="102">
        <f t="shared" si="33"/>
        <v>69.34</v>
      </c>
      <c r="H197" s="102">
        <f t="shared" si="34"/>
        <v>58.21</v>
      </c>
      <c r="I197" s="102">
        <f t="shared" si="35"/>
        <v>116.42</v>
      </c>
      <c r="J197" s="103">
        <f t="shared" si="36"/>
        <v>29.105</v>
      </c>
      <c r="K197" s="104">
        <f t="shared" si="37"/>
        <v>0.25</v>
      </c>
      <c r="L197" s="102">
        <f t="shared" si="38"/>
        <v>145.52500000000001</v>
      </c>
      <c r="M197" s="105"/>
    </row>
    <row r="198" spans="1:13" ht="12.75" customHeight="1">
      <c r="A198" s="99" t="s">
        <v>206</v>
      </c>
      <c r="B198" s="107"/>
      <c r="C198" s="106"/>
      <c r="D198" s="107"/>
      <c r="E198" s="125">
        <f t="shared" si="32"/>
        <v>0</v>
      </c>
      <c r="F198" s="107"/>
      <c r="G198" s="102">
        <f t="shared" si="33"/>
        <v>0</v>
      </c>
      <c r="H198" s="102">
        <f t="shared" si="34"/>
        <v>0</v>
      </c>
      <c r="I198" s="102">
        <f t="shared" si="35"/>
        <v>0</v>
      </c>
      <c r="J198" s="103">
        <f t="shared" si="36"/>
        <v>0</v>
      </c>
      <c r="K198" s="104">
        <f t="shared" si="37"/>
        <v>0.25</v>
      </c>
      <c r="L198" s="102">
        <f t="shared" si="38"/>
        <v>0</v>
      </c>
      <c r="M198" s="105"/>
    </row>
    <row r="199" spans="1:13" ht="12.75" customHeight="1">
      <c r="A199" s="106" t="s">
        <v>207</v>
      </c>
      <c r="B199" s="107">
        <v>5</v>
      </c>
      <c r="C199" s="106" t="s">
        <v>110</v>
      </c>
      <c r="D199" s="107">
        <v>7.08</v>
      </c>
      <c r="E199" s="125">
        <f t="shared" si="32"/>
        <v>35.4</v>
      </c>
      <c r="F199" s="107">
        <v>8.0500000000000007</v>
      </c>
      <c r="G199" s="102">
        <f t="shared" si="33"/>
        <v>40.25</v>
      </c>
      <c r="H199" s="102">
        <f t="shared" si="34"/>
        <v>15.13</v>
      </c>
      <c r="I199" s="102">
        <f t="shared" si="35"/>
        <v>75.650000000000006</v>
      </c>
      <c r="J199" s="103">
        <f t="shared" si="36"/>
        <v>18.912500000000001</v>
      </c>
      <c r="K199" s="104">
        <f t="shared" si="37"/>
        <v>0.25</v>
      </c>
      <c r="L199" s="102">
        <f t="shared" si="38"/>
        <v>94.5625</v>
      </c>
      <c r="M199" s="105"/>
    </row>
    <row r="200" spans="1:13" ht="12.75" customHeight="1">
      <c r="A200" s="106" t="s">
        <v>208</v>
      </c>
      <c r="B200" s="107">
        <v>40</v>
      </c>
      <c r="C200" s="106" t="s">
        <v>110</v>
      </c>
      <c r="D200" s="107">
        <v>7.08</v>
      </c>
      <c r="E200" s="125">
        <f t="shared" si="32"/>
        <v>283.2</v>
      </c>
      <c r="F200" s="107">
        <v>8.0500000000000007</v>
      </c>
      <c r="G200" s="102">
        <f t="shared" si="33"/>
        <v>322</v>
      </c>
      <c r="H200" s="102">
        <f t="shared" si="34"/>
        <v>15.13</v>
      </c>
      <c r="I200" s="102">
        <f t="shared" si="35"/>
        <v>605.20000000000005</v>
      </c>
      <c r="J200" s="103">
        <f t="shared" si="36"/>
        <v>151.30000000000001</v>
      </c>
      <c r="K200" s="104">
        <f t="shared" si="37"/>
        <v>0.25</v>
      </c>
      <c r="L200" s="102">
        <f t="shared" si="38"/>
        <v>756.5</v>
      </c>
      <c r="M200" s="105"/>
    </row>
    <row r="201" spans="1:13" ht="12.75" customHeight="1">
      <c r="A201" s="106" t="s">
        <v>209</v>
      </c>
      <c r="B201" s="107">
        <v>2</v>
      </c>
      <c r="C201" s="106" t="s">
        <v>110</v>
      </c>
      <c r="D201" s="107">
        <v>7.08</v>
      </c>
      <c r="E201" s="125">
        <f t="shared" si="32"/>
        <v>14.16</v>
      </c>
      <c r="F201" s="107">
        <v>11.4</v>
      </c>
      <c r="G201" s="102">
        <f t="shared" si="33"/>
        <v>22.8</v>
      </c>
      <c r="H201" s="102">
        <f t="shared" si="34"/>
        <v>18.48</v>
      </c>
      <c r="I201" s="102">
        <f t="shared" si="35"/>
        <v>36.96</v>
      </c>
      <c r="J201" s="103">
        <f t="shared" si="36"/>
        <v>9.24</v>
      </c>
      <c r="K201" s="104">
        <f t="shared" si="37"/>
        <v>0.25</v>
      </c>
      <c r="L201" s="102">
        <f t="shared" si="38"/>
        <v>46.2</v>
      </c>
      <c r="M201" s="105"/>
    </row>
    <row r="202" spans="1:13" ht="12.75" customHeight="1">
      <c r="A202" s="106" t="s">
        <v>456</v>
      </c>
      <c r="B202" s="107">
        <v>4</v>
      </c>
      <c r="C202" s="106" t="s">
        <v>110</v>
      </c>
      <c r="D202" s="107">
        <v>18.84</v>
      </c>
      <c r="E202" s="125">
        <f t="shared" si="32"/>
        <v>75.36</v>
      </c>
      <c r="F202" s="107">
        <v>52.8</v>
      </c>
      <c r="G202" s="102">
        <f t="shared" si="33"/>
        <v>211.2</v>
      </c>
      <c r="H202" s="102">
        <f t="shared" si="34"/>
        <v>71.64</v>
      </c>
      <c r="I202" s="102">
        <f t="shared" si="35"/>
        <v>286.56</v>
      </c>
      <c r="J202" s="103">
        <f t="shared" si="36"/>
        <v>71.64</v>
      </c>
      <c r="K202" s="104">
        <f t="shared" si="37"/>
        <v>0.25</v>
      </c>
      <c r="L202" s="102">
        <f t="shared" si="38"/>
        <v>358.2</v>
      </c>
      <c r="M202" s="105"/>
    </row>
    <row r="203" spans="1:13" ht="12.75" customHeight="1">
      <c r="A203" s="106" t="s">
        <v>457</v>
      </c>
      <c r="B203" s="107">
        <v>2</v>
      </c>
      <c r="C203" s="106" t="s">
        <v>110</v>
      </c>
      <c r="D203" s="107">
        <v>18.84</v>
      </c>
      <c r="E203" s="125">
        <f t="shared" si="32"/>
        <v>37.68</v>
      </c>
      <c r="F203" s="107">
        <v>52.8</v>
      </c>
      <c r="G203" s="102">
        <f t="shared" si="33"/>
        <v>105.6</v>
      </c>
      <c r="H203" s="102">
        <f t="shared" si="34"/>
        <v>71.64</v>
      </c>
      <c r="I203" s="102">
        <f t="shared" si="35"/>
        <v>143.28</v>
      </c>
      <c r="J203" s="103">
        <f t="shared" si="36"/>
        <v>35.82</v>
      </c>
      <c r="K203" s="104">
        <f t="shared" si="37"/>
        <v>0.25</v>
      </c>
      <c r="L203" s="102">
        <f t="shared" si="38"/>
        <v>179.1</v>
      </c>
      <c r="M203" s="105"/>
    </row>
    <row r="204" spans="1:13" ht="12.75" customHeight="1">
      <c r="A204" s="106" t="s">
        <v>643</v>
      </c>
      <c r="B204" s="107">
        <v>6</v>
      </c>
      <c r="C204" s="106" t="s">
        <v>110</v>
      </c>
      <c r="D204" s="107">
        <v>18.84</v>
      </c>
      <c r="E204" s="125">
        <f t="shared" si="32"/>
        <v>113.03999999999999</v>
      </c>
      <c r="F204" s="107">
        <v>72.599999999999994</v>
      </c>
      <c r="G204" s="102">
        <f t="shared" si="33"/>
        <v>435.59999999999997</v>
      </c>
      <c r="H204" s="102">
        <f t="shared" si="34"/>
        <v>91.44</v>
      </c>
      <c r="I204" s="102">
        <f t="shared" si="35"/>
        <v>548.64</v>
      </c>
      <c r="J204" s="103">
        <f t="shared" si="36"/>
        <v>137.16</v>
      </c>
      <c r="K204" s="104">
        <f t="shared" si="37"/>
        <v>0.25</v>
      </c>
      <c r="L204" s="102">
        <f t="shared" si="38"/>
        <v>685.8</v>
      </c>
      <c r="M204" s="105"/>
    </row>
    <row r="205" spans="1:13" ht="12.75" customHeight="1">
      <c r="A205" s="106" t="s">
        <v>644</v>
      </c>
      <c r="B205" s="107">
        <v>1</v>
      </c>
      <c r="C205" s="106" t="s">
        <v>110</v>
      </c>
      <c r="D205" s="107">
        <v>18.84</v>
      </c>
      <c r="E205" s="125">
        <f t="shared" si="32"/>
        <v>18.84</v>
      </c>
      <c r="F205" s="107">
        <v>224</v>
      </c>
      <c r="G205" s="102">
        <f t="shared" si="33"/>
        <v>224</v>
      </c>
      <c r="H205" s="102">
        <f t="shared" si="34"/>
        <v>242.84</v>
      </c>
      <c r="I205" s="102">
        <f t="shared" si="35"/>
        <v>242.84</v>
      </c>
      <c r="J205" s="103">
        <f t="shared" si="36"/>
        <v>60.71</v>
      </c>
      <c r="K205" s="104">
        <f t="shared" si="37"/>
        <v>0.25</v>
      </c>
      <c r="L205" s="102">
        <f t="shared" si="38"/>
        <v>303.55</v>
      </c>
      <c r="M205" s="105"/>
    </row>
    <row r="206" spans="1:13" ht="12.75" customHeight="1">
      <c r="A206" s="99" t="s">
        <v>210</v>
      </c>
      <c r="B206" s="107"/>
      <c r="C206" s="106"/>
      <c r="D206" s="107"/>
      <c r="E206" s="125">
        <f t="shared" si="32"/>
        <v>0</v>
      </c>
      <c r="F206" s="107"/>
      <c r="G206" s="102">
        <f t="shared" si="33"/>
        <v>0</v>
      </c>
      <c r="H206" s="102">
        <f t="shared" si="34"/>
        <v>0</v>
      </c>
      <c r="I206" s="102">
        <f t="shared" si="35"/>
        <v>0</v>
      </c>
      <c r="J206" s="103">
        <f t="shared" si="36"/>
        <v>0</v>
      </c>
      <c r="K206" s="104">
        <f t="shared" si="37"/>
        <v>0.25</v>
      </c>
      <c r="L206" s="102">
        <f t="shared" si="38"/>
        <v>0</v>
      </c>
      <c r="M206" s="105"/>
    </row>
    <row r="207" spans="1:13" ht="12.75" customHeight="1">
      <c r="A207" s="106" t="s">
        <v>461</v>
      </c>
      <c r="B207" s="107">
        <v>2</v>
      </c>
      <c r="C207" s="106" t="s">
        <v>110</v>
      </c>
      <c r="D207" s="107">
        <v>180.86</v>
      </c>
      <c r="E207" s="125">
        <f t="shared" si="32"/>
        <v>361.72</v>
      </c>
      <c r="F207" s="107">
        <v>74.36</v>
      </c>
      <c r="G207" s="102">
        <f t="shared" si="33"/>
        <v>148.72</v>
      </c>
      <c r="H207" s="102">
        <f t="shared" si="34"/>
        <v>255.22000000000003</v>
      </c>
      <c r="I207" s="102">
        <f t="shared" si="35"/>
        <v>510.44000000000005</v>
      </c>
      <c r="J207" s="103">
        <f t="shared" si="36"/>
        <v>127.61000000000001</v>
      </c>
      <c r="K207" s="104">
        <f t="shared" si="37"/>
        <v>0.25</v>
      </c>
      <c r="L207" s="102">
        <f t="shared" si="38"/>
        <v>638.05000000000007</v>
      </c>
      <c r="M207" s="105"/>
    </row>
    <row r="208" spans="1:13" ht="12.75" customHeight="1">
      <c r="A208" s="106" t="s">
        <v>211</v>
      </c>
      <c r="B208" s="107">
        <v>6</v>
      </c>
      <c r="C208" s="106" t="s">
        <v>110</v>
      </c>
      <c r="D208" s="107">
        <v>7.08</v>
      </c>
      <c r="E208" s="125">
        <f t="shared" si="32"/>
        <v>42.480000000000004</v>
      </c>
      <c r="F208" s="107">
        <v>5.52</v>
      </c>
      <c r="G208" s="102">
        <f t="shared" si="33"/>
        <v>33.119999999999997</v>
      </c>
      <c r="H208" s="102">
        <f t="shared" si="34"/>
        <v>12.6</v>
      </c>
      <c r="I208" s="102">
        <f t="shared" si="35"/>
        <v>75.599999999999994</v>
      </c>
      <c r="J208" s="103">
        <f t="shared" si="36"/>
        <v>18.899999999999999</v>
      </c>
      <c r="K208" s="104">
        <f t="shared" si="37"/>
        <v>0.25</v>
      </c>
      <c r="L208" s="102">
        <f t="shared" si="38"/>
        <v>94.5</v>
      </c>
      <c r="M208" s="105"/>
    </row>
    <row r="209" spans="1:13" ht="12.75" customHeight="1">
      <c r="A209" s="106" t="s">
        <v>645</v>
      </c>
      <c r="B209" s="107">
        <v>50</v>
      </c>
      <c r="C209" s="106" t="s">
        <v>179</v>
      </c>
      <c r="D209" s="107">
        <v>3.33</v>
      </c>
      <c r="E209" s="125">
        <f t="shared" si="32"/>
        <v>166.5</v>
      </c>
      <c r="F209" s="107">
        <v>8.18</v>
      </c>
      <c r="G209" s="102">
        <f t="shared" si="33"/>
        <v>409</v>
      </c>
      <c r="H209" s="102">
        <f t="shared" si="34"/>
        <v>11.51</v>
      </c>
      <c r="I209" s="102">
        <f t="shared" si="35"/>
        <v>575.5</v>
      </c>
      <c r="J209" s="103">
        <f t="shared" si="36"/>
        <v>143.875</v>
      </c>
      <c r="K209" s="104">
        <f t="shared" si="37"/>
        <v>0.25</v>
      </c>
      <c r="L209" s="102">
        <f t="shared" si="38"/>
        <v>719.375</v>
      </c>
      <c r="M209" s="105"/>
    </row>
    <row r="210" spans="1:13" ht="12.75" customHeight="1">
      <c r="A210" s="106" t="s">
        <v>463</v>
      </c>
      <c r="B210" s="107">
        <v>50</v>
      </c>
      <c r="C210" s="106" t="s">
        <v>179</v>
      </c>
      <c r="D210" s="107">
        <v>1.62</v>
      </c>
      <c r="E210" s="125">
        <f t="shared" si="32"/>
        <v>81</v>
      </c>
      <c r="F210" s="107">
        <v>3.94</v>
      </c>
      <c r="G210" s="102">
        <f t="shared" si="33"/>
        <v>197</v>
      </c>
      <c r="H210" s="102">
        <f t="shared" si="34"/>
        <v>5.5600000000000005</v>
      </c>
      <c r="I210" s="102">
        <f t="shared" si="35"/>
        <v>278</v>
      </c>
      <c r="J210" s="103">
        <f t="shared" si="36"/>
        <v>69.5</v>
      </c>
      <c r="K210" s="104">
        <f t="shared" si="37"/>
        <v>0.25</v>
      </c>
      <c r="L210" s="102">
        <f t="shared" si="38"/>
        <v>347.5</v>
      </c>
      <c r="M210" s="105"/>
    </row>
    <row r="211" spans="1:13" ht="12.75" customHeight="1">
      <c r="A211" s="99" t="s">
        <v>646</v>
      </c>
      <c r="B211" s="107"/>
      <c r="C211" s="106"/>
      <c r="D211" s="107"/>
      <c r="E211" s="125">
        <f t="shared" si="32"/>
        <v>0</v>
      </c>
      <c r="F211" s="107"/>
      <c r="G211" s="102">
        <f t="shared" si="33"/>
        <v>0</v>
      </c>
      <c r="H211" s="102">
        <f t="shared" si="34"/>
        <v>0</v>
      </c>
      <c r="I211" s="102">
        <f t="shared" si="35"/>
        <v>0</v>
      </c>
      <c r="J211" s="103">
        <f t="shared" si="36"/>
        <v>0</v>
      </c>
      <c r="K211" s="104">
        <f t="shared" si="37"/>
        <v>0.25</v>
      </c>
      <c r="L211" s="102">
        <f t="shared" si="38"/>
        <v>0</v>
      </c>
      <c r="M211" s="105"/>
    </row>
    <row r="212" spans="1:13" ht="12.75" customHeight="1">
      <c r="A212" s="106" t="s">
        <v>647</v>
      </c>
      <c r="B212" s="107">
        <v>62</v>
      </c>
      <c r="C212" s="106" t="s">
        <v>179</v>
      </c>
      <c r="D212" s="107">
        <v>9.73</v>
      </c>
      <c r="E212" s="125">
        <f t="shared" si="32"/>
        <v>603.26</v>
      </c>
      <c r="F212" s="107">
        <v>69.42</v>
      </c>
      <c r="G212" s="102">
        <f t="shared" si="33"/>
        <v>4304.04</v>
      </c>
      <c r="H212" s="102">
        <f t="shared" si="34"/>
        <v>79.150000000000006</v>
      </c>
      <c r="I212" s="102">
        <f t="shared" si="35"/>
        <v>4907.3</v>
      </c>
      <c r="J212" s="103">
        <f t="shared" si="36"/>
        <v>1226.825</v>
      </c>
      <c r="K212" s="104">
        <f t="shared" si="37"/>
        <v>0.25</v>
      </c>
      <c r="L212" s="102">
        <f t="shared" si="38"/>
        <v>6134.125</v>
      </c>
      <c r="M212" s="105"/>
    </row>
    <row r="213" spans="1:13" ht="12.75" customHeight="1">
      <c r="A213" s="106" t="s">
        <v>648</v>
      </c>
      <c r="B213" s="107">
        <v>6</v>
      </c>
      <c r="C213" s="106" t="s">
        <v>179</v>
      </c>
      <c r="D213" s="107">
        <v>1.89</v>
      </c>
      <c r="E213" s="125">
        <f t="shared" si="32"/>
        <v>11.34</v>
      </c>
      <c r="F213" s="107">
        <v>4.34</v>
      </c>
      <c r="G213" s="102">
        <f t="shared" si="33"/>
        <v>26.04</v>
      </c>
      <c r="H213" s="102">
        <f t="shared" si="34"/>
        <v>6.2299999999999995</v>
      </c>
      <c r="I213" s="102">
        <f t="shared" si="35"/>
        <v>37.379999999999995</v>
      </c>
      <c r="J213" s="103">
        <f t="shared" si="36"/>
        <v>9.3449999999999989</v>
      </c>
      <c r="K213" s="104">
        <f t="shared" si="37"/>
        <v>0.25</v>
      </c>
      <c r="L213" s="102">
        <f t="shared" si="38"/>
        <v>46.724999999999994</v>
      </c>
      <c r="M213" s="105"/>
    </row>
    <row r="214" spans="1:13" ht="12.75" customHeight="1">
      <c r="A214" s="106" t="s">
        <v>649</v>
      </c>
      <c r="B214" s="107">
        <v>19</v>
      </c>
      <c r="C214" s="106" t="s">
        <v>179</v>
      </c>
      <c r="D214" s="107">
        <v>2.64</v>
      </c>
      <c r="E214" s="125">
        <f t="shared" si="32"/>
        <v>50.160000000000004</v>
      </c>
      <c r="F214" s="107">
        <v>6.19</v>
      </c>
      <c r="G214" s="102">
        <f t="shared" si="33"/>
        <v>117.61000000000001</v>
      </c>
      <c r="H214" s="102">
        <f t="shared" si="34"/>
        <v>8.83</v>
      </c>
      <c r="I214" s="102">
        <f t="shared" si="35"/>
        <v>167.77</v>
      </c>
      <c r="J214" s="103">
        <f t="shared" si="36"/>
        <v>41.942500000000003</v>
      </c>
      <c r="K214" s="104">
        <f t="shared" si="37"/>
        <v>0.25</v>
      </c>
      <c r="L214" s="102">
        <f t="shared" si="38"/>
        <v>209.71250000000001</v>
      </c>
      <c r="M214" s="105"/>
    </row>
    <row r="215" spans="1:13" ht="12.75" customHeight="1">
      <c r="A215" s="106" t="s">
        <v>650</v>
      </c>
      <c r="B215" s="107">
        <v>23</v>
      </c>
      <c r="C215" s="106" t="s">
        <v>179</v>
      </c>
      <c r="D215" s="107">
        <v>3.34</v>
      </c>
      <c r="E215" s="125">
        <f t="shared" si="32"/>
        <v>76.819999999999993</v>
      </c>
      <c r="F215" s="107">
        <v>7.15</v>
      </c>
      <c r="G215" s="102">
        <f t="shared" si="33"/>
        <v>164.45000000000002</v>
      </c>
      <c r="H215" s="102">
        <f t="shared" si="34"/>
        <v>10.49</v>
      </c>
      <c r="I215" s="102">
        <f t="shared" si="35"/>
        <v>241.27</v>
      </c>
      <c r="J215" s="103">
        <f t="shared" si="36"/>
        <v>60.317500000000003</v>
      </c>
      <c r="K215" s="104">
        <f t="shared" si="37"/>
        <v>0.25</v>
      </c>
      <c r="L215" s="102">
        <f t="shared" si="38"/>
        <v>301.58750000000003</v>
      </c>
      <c r="M215" s="105"/>
    </row>
    <row r="216" spans="1:13" ht="12.75" customHeight="1">
      <c r="A216" s="106" t="s">
        <v>651</v>
      </c>
      <c r="B216" s="107">
        <v>30</v>
      </c>
      <c r="C216" s="106" t="s">
        <v>179</v>
      </c>
      <c r="D216" s="107">
        <v>2.56</v>
      </c>
      <c r="E216" s="125">
        <f t="shared" si="32"/>
        <v>76.8</v>
      </c>
      <c r="F216" s="107">
        <v>25.48</v>
      </c>
      <c r="G216" s="102">
        <f t="shared" si="33"/>
        <v>764.4</v>
      </c>
      <c r="H216" s="102">
        <f t="shared" si="34"/>
        <v>28.04</v>
      </c>
      <c r="I216" s="102">
        <f t="shared" si="35"/>
        <v>841.19999999999993</v>
      </c>
      <c r="J216" s="103">
        <f t="shared" si="36"/>
        <v>210.29999999999998</v>
      </c>
      <c r="K216" s="104">
        <f t="shared" si="37"/>
        <v>0.25</v>
      </c>
      <c r="L216" s="102">
        <f t="shared" si="38"/>
        <v>1051.5</v>
      </c>
      <c r="M216" s="105"/>
    </row>
    <row r="217" spans="1:13" ht="12.75" customHeight="1">
      <c r="A217" s="106" t="s">
        <v>652</v>
      </c>
      <c r="B217" s="107">
        <v>250</v>
      </c>
      <c r="C217" s="106" t="s">
        <v>179</v>
      </c>
      <c r="D217" s="107">
        <v>1.89</v>
      </c>
      <c r="E217" s="125">
        <f t="shared" si="32"/>
        <v>472.5</v>
      </c>
      <c r="F217" s="107">
        <v>3.76</v>
      </c>
      <c r="G217" s="102">
        <f t="shared" si="33"/>
        <v>940</v>
      </c>
      <c r="H217" s="102">
        <f t="shared" si="34"/>
        <v>5.6499999999999995</v>
      </c>
      <c r="I217" s="102">
        <f t="shared" si="35"/>
        <v>1412.5</v>
      </c>
      <c r="J217" s="103">
        <f t="shared" si="36"/>
        <v>353.125</v>
      </c>
      <c r="K217" s="104">
        <f t="shared" si="37"/>
        <v>0.25</v>
      </c>
      <c r="L217" s="102">
        <f t="shared" si="38"/>
        <v>1765.625</v>
      </c>
      <c r="M217" s="105"/>
    </row>
    <row r="218" spans="1:13" ht="12.75" customHeight="1">
      <c r="A218" s="106" t="s">
        <v>653</v>
      </c>
      <c r="B218" s="107">
        <v>250</v>
      </c>
      <c r="C218" s="106" t="s">
        <v>179</v>
      </c>
      <c r="D218" s="107">
        <v>1.48</v>
      </c>
      <c r="E218" s="125">
        <f t="shared" si="32"/>
        <v>370</v>
      </c>
      <c r="F218" s="107">
        <v>3.88</v>
      </c>
      <c r="G218" s="102">
        <f t="shared" si="33"/>
        <v>970</v>
      </c>
      <c r="H218" s="102">
        <f t="shared" si="34"/>
        <v>5.3599999999999994</v>
      </c>
      <c r="I218" s="102">
        <f t="shared" si="35"/>
        <v>1340</v>
      </c>
      <c r="J218" s="103">
        <f t="shared" si="36"/>
        <v>335</v>
      </c>
      <c r="K218" s="104">
        <f t="shared" si="37"/>
        <v>0.25</v>
      </c>
      <c r="L218" s="102">
        <f t="shared" si="38"/>
        <v>1675</v>
      </c>
      <c r="M218" s="105"/>
    </row>
    <row r="219" spans="1:13" ht="12.75" customHeight="1">
      <c r="A219" s="106" t="s">
        <v>654</v>
      </c>
      <c r="B219" s="107">
        <v>252</v>
      </c>
      <c r="C219" s="106" t="s">
        <v>179</v>
      </c>
      <c r="D219" s="107">
        <v>1.48</v>
      </c>
      <c r="E219" s="125">
        <f t="shared" si="32"/>
        <v>372.96</v>
      </c>
      <c r="F219" s="107">
        <v>3.88</v>
      </c>
      <c r="G219" s="102">
        <f t="shared" si="33"/>
        <v>977.76</v>
      </c>
      <c r="H219" s="102">
        <f t="shared" si="34"/>
        <v>5.3599999999999994</v>
      </c>
      <c r="I219" s="102">
        <f t="shared" si="35"/>
        <v>1350.72</v>
      </c>
      <c r="J219" s="103">
        <f t="shared" si="36"/>
        <v>337.68</v>
      </c>
      <c r="K219" s="104">
        <f t="shared" si="37"/>
        <v>0.25</v>
      </c>
      <c r="L219" s="102">
        <f t="shared" si="38"/>
        <v>1688.4</v>
      </c>
      <c r="M219" s="105"/>
    </row>
    <row r="220" spans="1:13" ht="12.75" customHeight="1">
      <c r="A220" s="106" t="s">
        <v>655</v>
      </c>
      <c r="B220" s="107">
        <v>96</v>
      </c>
      <c r="C220" s="106" t="s">
        <v>179</v>
      </c>
      <c r="D220" s="107">
        <v>0.1</v>
      </c>
      <c r="E220" s="125">
        <f t="shared" si="32"/>
        <v>9.6000000000000014</v>
      </c>
      <c r="F220" s="107">
        <v>0.23</v>
      </c>
      <c r="G220" s="102">
        <f t="shared" si="33"/>
        <v>22.080000000000002</v>
      </c>
      <c r="H220" s="102">
        <f t="shared" si="34"/>
        <v>0.33</v>
      </c>
      <c r="I220" s="102">
        <f t="shared" si="35"/>
        <v>31.680000000000003</v>
      </c>
      <c r="J220" s="103">
        <f t="shared" si="36"/>
        <v>7.9200000000000008</v>
      </c>
      <c r="K220" s="104">
        <f t="shared" si="37"/>
        <v>0.25</v>
      </c>
      <c r="L220" s="102">
        <f t="shared" si="38"/>
        <v>39.6</v>
      </c>
      <c r="M220" s="105"/>
    </row>
    <row r="221" spans="1:13" ht="12.75" customHeight="1">
      <c r="A221" s="106" t="s">
        <v>656</v>
      </c>
      <c r="B221" s="107">
        <v>96</v>
      </c>
      <c r="C221" s="106" t="s">
        <v>179</v>
      </c>
      <c r="D221" s="107">
        <v>0.1</v>
      </c>
      <c r="E221" s="125">
        <f t="shared" si="32"/>
        <v>9.6000000000000014</v>
      </c>
      <c r="F221" s="107">
        <v>0.17</v>
      </c>
      <c r="G221" s="102">
        <f t="shared" si="33"/>
        <v>16.32</v>
      </c>
      <c r="H221" s="102">
        <f t="shared" si="34"/>
        <v>0.27</v>
      </c>
      <c r="I221" s="102">
        <f t="shared" si="35"/>
        <v>25.92</v>
      </c>
      <c r="J221" s="103">
        <f t="shared" si="36"/>
        <v>6.48</v>
      </c>
      <c r="K221" s="104">
        <f t="shared" si="37"/>
        <v>0.25</v>
      </c>
      <c r="L221" s="102">
        <f t="shared" si="38"/>
        <v>32.400000000000006</v>
      </c>
      <c r="M221" s="105"/>
    </row>
    <row r="222" spans="1:13" ht="12.75" customHeight="1">
      <c r="A222" s="106" t="s">
        <v>657</v>
      </c>
      <c r="B222" s="107">
        <v>96</v>
      </c>
      <c r="C222" s="106" t="s">
        <v>179</v>
      </c>
      <c r="D222" s="107">
        <v>0.1</v>
      </c>
      <c r="E222" s="125">
        <f t="shared" si="32"/>
        <v>9.6000000000000014</v>
      </c>
      <c r="F222" s="107">
        <v>0.05</v>
      </c>
      <c r="G222" s="102">
        <f t="shared" si="33"/>
        <v>4.8000000000000007</v>
      </c>
      <c r="H222" s="102">
        <f t="shared" si="34"/>
        <v>0.15000000000000002</v>
      </c>
      <c r="I222" s="102">
        <f t="shared" si="35"/>
        <v>14.400000000000002</v>
      </c>
      <c r="J222" s="103">
        <f t="shared" si="36"/>
        <v>3.6000000000000005</v>
      </c>
      <c r="K222" s="104">
        <f t="shared" si="37"/>
        <v>0.25</v>
      </c>
      <c r="L222" s="102">
        <f t="shared" si="38"/>
        <v>18.000000000000004</v>
      </c>
      <c r="M222" s="105"/>
    </row>
    <row r="223" spans="1:13" ht="12.75" customHeight="1">
      <c r="A223" s="106" t="s">
        <v>658</v>
      </c>
      <c r="B223" s="107">
        <v>500</v>
      </c>
      <c r="C223" s="106" t="s">
        <v>179</v>
      </c>
      <c r="D223" s="107">
        <v>1.32</v>
      </c>
      <c r="E223" s="125">
        <f t="shared" ref="E223:E255" si="39">D223*B223</f>
        <v>660</v>
      </c>
      <c r="F223" s="107">
        <v>0.03</v>
      </c>
      <c r="G223" s="102">
        <f t="shared" ref="G223:G255" si="40">F223*B223</f>
        <v>15</v>
      </c>
      <c r="H223" s="102">
        <f t="shared" ref="H223:H255" si="41">+D223+F223</f>
        <v>1.35</v>
      </c>
      <c r="I223" s="102">
        <f t="shared" ref="I223:I255" si="42">E223+G223</f>
        <v>675</v>
      </c>
      <c r="J223" s="103">
        <f t="shared" ref="J223:J255" si="43">K223*I223</f>
        <v>168.75</v>
      </c>
      <c r="K223" s="104">
        <f t="shared" ref="K223:K255" si="44">$K$12</f>
        <v>0.25</v>
      </c>
      <c r="L223" s="102">
        <f t="shared" ref="L223:L255" si="45">I223+J223</f>
        <v>843.75</v>
      </c>
      <c r="M223" s="105"/>
    </row>
    <row r="224" spans="1:13" ht="12.75" customHeight="1">
      <c r="A224" s="106" t="s">
        <v>659</v>
      </c>
      <c r="B224" s="107">
        <v>500</v>
      </c>
      <c r="C224" s="106" t="s">
        <v>179</v>
      </c>
      <c r="D224" s="107">
        <v>0.31</v>
      </c>
      <c r="E224" s="125">
        <f t="shared" si="39"/>
        <v>155</v>
      </c>
      <c r="F224" s="107">
        <v>0.03</v>
      </c>
      <c r="G224" s="102">
        <f t="shared" si="40"/>
        <v>15</v>
      </c>
      <c r="H224" s="102">
        <f t="shared" si="41"/>
        <v>0.33999999999999997</v>
      </c>
      <c r="I224" s="102">
        <f t="shared" si="42"/>
        <v>170</v>
      </c>
      <c r="J224" s="103">
        <f t="shared" si="43"/>
        <v>42.5</v>
      </c>
      <c r="K224" s="104">
        <f t="shared" si="44"/>
        <v>0.25</v>
      </c>
      <c r="L224" s="102">
        <f t="shared" si="45"/>
        <v>212.5</v>
      </c>
      <c r="M224" s="105"/>
    </row>
    <row r="225" spans="1:13" ht="12.75" customHeight="1">
      <c r="A225" s="99" t="s">
        <v>660</v>
      </c>
      <c r="B225" s="107"/>
      <c r="C225" s="106"/>
      <c r="D225" s="107"/>
      <c r="E225" s="125">
        <f t="shared" si="39"/>
        <v>0</v>
      </c>
      <c r="F225" s="107"/>
      <c r="G225" s="102">
        <f t="shared" si="40"/>
        <v>0</v>
      </c>
      <c r="H225" s="102">
        <f t="shared" si="41"/>
        <v>0</v>
      </c>
      <c r="I225" s="102">
        <f t="shared" si="42"/>
        <v>0</v>
      </c>
      <c r="J225" s="103">
        <f t="shared" si="43"/>
        <v>0</v>
      </c>
      <c r="K225" s="104">
        <f t="shared" si="44"/>
        <v>0.25</v>
      </c>
      <c r="L225" s="102">
        <f t="shared" si="45"/>
        <v>0</v>
      </c>
      <c r="M225" s="105"/>
    </row>
    <row r="226" spans="1:13" ht="12.75" customHeight="1">
      <c r="A226" s="106" t="s">
        <v>661</v>
      </c>
      <c r="B226" s="107">
        <v>34</v>
      </c>
      <c r="C226" s="106" t="s">
        <v>179</v>
      </c>
      <c r="D226" s="107">
        <v>16.559999999999999</v>
      </c>
      <c r="E226" s="125">
        <f t="shared" si="39"/>
        <v>563.04</v>
      </c>
      <c r="F226" s="107">
        <v>41.69</v>
      </c>
      <c r="G226" s="102">
        <f t="shared" si="40"/>
        <v>1417.46</v>
      </c>
      <c r="H226" s="102">
        <f t="shared" si="41"/>
        <v>58.25</v>
      </c>
      <c r="I226" s="102">
        <f t="shared" si="42"/>
        <v>1980.5</v>
      </c>
      <c r="J226" s="103">
        <f t="shared" si="43"/>
        <v>495.125</v>
      </c>
      <c r="K226" s="104">
        <f t="shared" si="44"/>
        <v>0.25</v>
      </c>
      <c r="L226" s="102">
        <f t="shared" si="45"/>
        <v>2475.625</v>
      </c>
      <c r="M226" s="105"/>
    </row>
    <row r="227" spans="1:13" ht="12.75" customHeight="1">
      <c r="A227" s="106" t="s">
        <v>662</v>
      </c>
      <c r="B227" s="107">
        <v>2</v>
      </c>
      <c r="C227" s="106" t="s">
        <v>179</v>
      </c>
      <c r="D227" s="107">
        <v>9.9499999999999993</v>
      </c>
      <c r="E227" s="125">
        <f t="shared" si="39"/>
        <v>19.899999999999999</v>
      </c>
      <c r="F227" s="107">
        <v>22.07</v>
      </c>
      <c r="G227" s="102">
        <f t="shared" si="40"/>
        <v>44.14</v>
      </c>
      <c r="H227" s="102">
        <f t="shared" si="41"/>
        <v>32.019999999999996</v>
      </c>
      <c r="I227" s="102">
        <f t="shared" si="42"/>
        <v>64.039999999999992</v>
      </c>
      <c r="J227" s="103">
        <f t="shared" si="43"/>
        <v>16.009999999999998</v>
      </c>
      <c r="K227" s="104">
        <f t="shared" si="44"/>
        <v>0.25</v>
      </c>
      <c r="L227" s="102">
        <f t="shared" si="45"/>
        <v>80.049999999999983</v>
      </c>
      <c r="M227" s="105"/>
    </row>
    <row r="228" spans="1:13" ht="12.75" customHeight="1">
      <c r="A228" s="106" t="s">
        <v>737</v>
      </c>
      <c r="B228" s="107">
        <v>4</v>
      </c>
      <c r="C228" s="106" t="s">
        <v>179</v>
      </c>
      <c r="D228" s="107">
        <v>11.72</v>
      </c>
      <c r="E228" s="125">
        <f t="shared" si="39"/>
        <v>46.88</v>
      </c>
      <c r="F228" s="107">
        <v>21.78</v>
      </c>
      <c r="G228" s="102">
        <f t="shared" si="40"/>
        <v>87.12</v>
      </c>
      <c r="H228" s="102">
        <f t="shared" si="41"/>
        <v>33.5</v>
      </c>
      <c r="I228" s="102">
        <f t="shared" si="42"/>
        <v>134</v>
      </c>
      <c r="J228" s="103">
        <f t="shared" si="43"/>
        <v>33.5</v>
      </c>
      <c r="K228" s="104">
        <f t="shared" si="44"/>
        <v>0.25</v>
      </c>
      <c r="L228" s="102">
        <f t="shared" si="45"/>
        <v>167.5</v>
      </c>
      <c r="M228" s="105"/>
    </row>
    <row r="229" spans="1:13" ht="12.75" customHeight="1">
      <c r="A229" s="106" t="s">
        <v>663</v>
      </c>
      <c r="B229" s="107">
        <v>8</v>
      </c>
      <c r="C229" s="106" t="s">
        <v>179</v>
      </c>
      <c r="D229" s="107">
        <v>9.9499999999999993</v>
      </c>
      <c r="E229" s="125">
        <f t="shared" si="39"/>
        <v>79.599999999999994</v>
      </c>
      <c r="F229" s="107">
        <v>16.14</v>
      </c>
      <c r="G229" s="102">
        <f t="shared" si="40"/>
        <v>129.12</v>
      </c>
      <c r="H229" s="102">
        <f t="shared" si="41"/>
        <v>26.09</v>
      </c>
      <c r="I229" s="102">
        <f t="shared" si="42"/>
        <v>208.72</v>
      </c>
      <c r="J229" s="103">
        <f t="shared" si="43"/>
        <v>52.18</v>
      </c>
      <c r="K229" s="104">
        <f t="shared" si="44"/>
        <v>0.25</v>
      </c>
      <c r="L229" s="102">
        <f t="shared" si="45"/>
        <v>260.89999999999998</v>
      </c>
      <c r="M229" s="105"/>
    </row>
    <row r="230" spans="1:13" ht="12.75" customHeight="1">
      <c r="A230" s="106" t="s">
        <v>664</v>
      </c>
      <c r="B230" s="107">
        <v>20</v>
      </c>
      <c r="C230" s="106" t="s">
        <v>179</v>
      </c>
      <c r="D230" s="107">
        <v>9.9499999999999993</v>
      </c>
      <c r="E230" s="125">
        <f t="shared" si="39"/>
        <v>199</v>
      </c>
      <c r="F230" s="107">
        <v>15.54</v>
      </c>
      <c r="G230" s="102">
        <f t="shared" si="40"/>
        <v>310.79999999999995</v>
      </c>
      <c r="H230" s="102">
        <f t="shared" si="41"/>
        <v>25.49</v>
      </c>
      <c r="I230" s="102">
        <f t="shared" si="42"/>
        <v>509.79999999999995</v>
      </c>
      <c r="J230" s="103">
        <f t="shared" si="43"/>
        <v>127.44999999999999</v>
      </c>
      <c r="K230" s="104">
        <f t="shared" si="44"/>
        <v>0.25</v>
      </c>
      <c r="L230" s="102">
        <f t="shared" si="45"/>
        <v>637.25</v>
      </c>
      <c r="M230" s="105"/>
    </row>
    <row r="231" spans="1:13" ht="12.75" customHeight="1">
      <c r="A231" s="106" t="s">
        <v>665</v>
      </c>
      <c r="B231" s="107">
        <v>50</v>
      </c>
      <c r="C231" s="106" t="s">
        <v>179</v>
      </c>
      <c r="D231" s="107">
        <v>10.54</v>
      </c>
      <c r="E231" s="125">
        <f t="shared" si="39"/>
        <v>527</v>
      </c>
      <c r="F231" s="107">
        <v>16.2</v>
      </c>
      <c r="G231" s="102">
        <f t="shared" si="40"/>
        <v>810</v>
      </c>
      <c r="H231" s="102">
        <f t="shared" si="41"/>
        <v>26.74</v>
      </c>
      <c r="I231" s="102">
        <f t="shared" si="42"/>
        <v>1337</v>
      </c>
      <c r="J231" s="103">
        <f t="shared" si="43"/>
        <v>334.25</v>
      </c>
      <c r="K231" s="104">
        <f t="shared" si="44"/>
        <v>0.25</v>
      </c>
      <c r="L231" s="102">
        <f t="shared" si="45"/>
        <v>1671.25</v>
      </c>
      <c r="M231" s="105"/>
    </row>
    <row r="232" spans="1:13" ht="12.75" customHeight="1">
      <c r="A232" s="106" t="s">
        <v>666</v>
      </c>
      <c r="B232" s="107">
        <v>8</v>
      </c>
      <c r="C232" s="106" t="s">
        <v>179</v>
      </c>
      <c r="D232" s="107">
        <v>2.56</v>
      </c>
      <c r="E232" s="125">
        <f t="shared" si="39"/>
        <v>20.48</v>
      </c>
      <c r="F232" s="107">
        <v>25.48</v>
      </c>
      <c r="G232" s="102">
        <f t="shared" si="40"/>
        <v>203.84</v>
      </c>
      <c r="H232" s="102">
        <f t="shared" si="41"/>
        <v>28.04</v>
      </c>
      <c r="I232" s="102">
        <f t="shared" si="42"/>
        <v>224.32</v>
      </c>
      <c r="J232" s="103">
        <f t="shared" si="43"/>
        <v>56.08</v>
      </c>
      <c r="K232" s="104">
        <f t="shared" si="44"/>
        <v>0.25</v>
      </c>
      <c r="L232" s="102">
        <f t="shared" si="45"/>
        <v>280.39999999999998</v>
      </c>
      <c r="M232" s="105"/>
    </row>
    <row r="233" spans="1:13" ht="12.75" customHeight="1">
      <c r="A233" s="106" t="s">
        <v>469</v>
      </c>
      <c r="B233" s="107">
        <v>144</v>
      </c>
      <c r="C233" s="106" t="s">
        <v>179</v>
      </c>
      <c r="D233" s="107">
        <v>0.1</v>
      </c>
      <c r="E233" s="125">
        <f t="shared" si="39"/>
        <v>14.4</v>
      </c>
      <c r="F233" s="107">
        <v>0.23</v>
      </c>
      <c r="G233" s="102">
        <f t="shared" si="40"/>
        <v>33.120000000000005</v>
      </c>
      <c r="H233" s="102">
        <f t="shared" si="41"/>
        <v>0.33</v>
      </c>
      <c r="I233" s="102">
        <f t="shared" si="42"/>
        <v>47.52</v>
      </c>
      <c r="J233" s="103">
        <f t="shared" si="43"/>
        <v>11.88</v>
      </c>
      <c r="K233" s="104">
        <f t="shared" si="44"/>
        <v>0.25</v>
      </c>
      <c r="L233" s="102">
        <f t="shared" si="45"/>
        <v>59.400000000000006</v>
      </c>
      <c r="M233" s="105"/>
    </row>
    <row r="234" spans="1:13" ht="12.75" customHeight="1">
      <c r="A234" s="106" t="s">
        <v>470</v>
      </c>
      <c r="B234" s="107">
        <v>144</v>
      </c>
      <c r="C234" s="106" t="s">
        <v>179</v>
      </c>
      <c r="D234" s="107">
        <v>0.1</v>
      </c>
      <c r="E234" s="125">
        <f t="shared" si="39"/>
        <v>14.4</v>
      </c>
      <c r="F234" s="107">
        <v>0.17</v>
      </c>
      <c r="G234" s="102">
        <f t="shared" si="40"/>
        <v>24.48</v>
      </c>
      <c r="H234" s="102">
        <f t="shared" si="41"/>
        <v>0.27</v>
      </c>
      <c r="I234" s="102">
        <f t="shared" si="42"/>
        <v>38.880000000000003</v>
      </c>
      <c r="J234" s="103">
        <f t="shared" si="43"/>
        <v>9.7200000000000006</v>
      </c>
      <c r="K234" s="104">
        <f t="shared" si="44"/>
        <v>0.25</v>
      </c>
      <c r="L234" s="102">
        <f t="shared" si="45"/>
        <v>48.6</v>
      </c>
      <c r="M234" s="105"/>
    </row>
    <row r="235" spans="1:13" ht="12.75" customHeight="1">
      <c r="A235" s="106" t="s">
        <v>471</v>
      </c>
      <c r="B235" s="107">
        <v>144</v>
      </c>
      <c r="C235" s="106" t="s">
        <v>179</v>
      </c>
      <c r="D235" s="107">
        <v>0.1</v>
      </c>
      <c r="E235" s="125">
        <f t="shared" si="39"/>
        <v>14.4</v>
      </c>
      <c r="F235" s="107">
        <v>0.05</v>
      </c>
      <c r="G235" s="102">
        <f t="shared" si="40"/>
        <v>7.2</v>
      </c>
      <c r="H235" s="102">
        <f t="shared" si="41"/>
        <v>0.15000000000000002</v>
      </c>
      <c r="I235" s="102">
        <f t="shared" si="42"/>
        <v>21.6</v>
      </c>
      <c r="J235" s="103">
        <f t="shared" si="43"/>
        <v>5.4</v>
      </c>
      <c r="K235" s="104">
        <f t="shared" si="44"/>
        <v>0.25</v>
      </c>
      <c r="L235" s="102">
        <f t="shared" si="45"/>
        <v>27</v>
      </c>
      <c r="M235" s="105"/>
    </row>
    <row r="236" spans="1:13" ht="12.75" customHeight="1">
      <c r="A236" s="99" t="s">
        <v>762</v>
      </c>
      <c r="B236" s="107"/>
      <c r="C236" s="106"/>
      <c r="D236" s="107"/>
      <c r="E236" s="125">
        <f t="shared" si="39"/>
        <v>0</v>
      </c>
      <c r="F236" s="107"/>
      <c r="G236" s="102">
        <f t="shared" si="40"/>
        <v>0</v>
      </c>
      <c r="H236" s="102">
        <f t="shared" si="41"/>
        <v>0</v>
      </c>
      <c r="I236" s="102">
        <f t="shared" si="42"/>
        <v>0</v>
      </c>
      <c r="J236" s="103">
        <f t="shared" si="43"/>
        <v>0</v>
      </c>
      <c r="K236" s="104">
        <f t="shared" si="44"/>
        <v>0.25</v>
      </c>
      <c r="L236" s="102">
        <f t="shared" si="45"/>
        <v>0</v>
      </c>
      <c r="M236" s="105"/>
    </row>
    <row r="237" spans="1:13" ht="12.75" customHeight="1">
      <c r="A237" s="99" t="s">
        <v>212</v>
      </c>
      <c r="B237" s="124"/>
      <c r="C237" s="124"/>
      <c r="D237" s="124"/>
      <c r="E237" s="125">
        <f t="shared" si="39"/>
        <v>0</v>
      </c>
      <c r="F237" s="124"/>
      <c r="G237" s="102">
        <f t="shared" si="40"/>
        <v>0</v>
      </c>
      <c r="H237" s="102">
        <f t="shared" si="41"/>
        <v>0</v>
      </c>
      <c r="I237" s="102">
        <f t="shared" si="42"/>
        <v>0</v>
      </c>
      <c r="J237" s="103">
        <f t="shared" si="43"/>
        <v>0</v>
      </c>
      <c r="K237" s="104">
        <f t="shared" si="44"/>
        <v>0.25</v>
      </c>
      <c r="L237" s="102">
        <f t="shared" si="45"/>
        <v>0</v>
      </c>
      <c r="M237" s="105"/>
    </row>
    <row r="238" spans="1:13" ht="12.75" customHeight="1">
      <c r="A238" s="106" t="s">
        <v>213</v>
      </c>
      <c r="B238" s="107">
        <v>16</v>
      </c>
      <c r="C238" s="106" t="s">
        <v>179</v>
      </c>
      <c r="D238" s="107">
        <v>2.86</v>
      </c>
      <c r="E238" s="125">
        <f t="shared" si="39"/>
        <v>45.76</v>
      </c>
      <c r="F238" s="107">
        <v>27.17</v>
      </c>
      <c r="G238" s="102">
        <f t="shared" si="40"/>
        <v>434.72</v>
      </c>
      <c r="H238" s="102">
        <f t="shared" si="41"/>
        <v>30.03</v>
      </c>
      <c r="I238" s="102">
        <f t="shared" si="42"/>
        <v>480.48</v>
      </c>
      <c r="J238" s="103">
        <f t="shared" si="43"/>
        <v>120.12</v>
      </c>
      <c r="K238" s="104">
        <f t="shared" si="44"/>
        <v>0.25</v>
      </c>
      <c r="L238" s="102">
        <f t="shared" si="45"/>
        <v>600.6</v>
      </c>
      <c r="M238" s="105"/>
    </row>
    <row r="239" spans="1:13" ht="12.75" customHeight="1">
      <c r="A239" s="99" t="s">
        <v>214</v>
      </c>
      <c r="B239" s="107"/>
      <c r="C239" s="106"/>
      <c r="D239" s="107"/>
      <c r="E239" s="125">
        <f t="shared" si="39"/>
        <v>0</v>
      </c>
      <c r="F239" s="107"/>
      <c r="G239" s="102">
        <f t="shared" si="40"/>
        <v>0</v>
      </c>
      <c r="H239" s="102">
        <f t="shared" si="41"/>
        <v>0</v>
      </c>
      <c r="I239" s="102">
        <f t="shared" si="42"/>
        <v>0</v>
      </c>
      <c r="J239" s="103">
        <f t="shared" si="43"/>
        <v>0</v>
      </c>
      <c r="K239" s="104">
        <f t="shared" si="44"/>
        <v>0.25</v>
      </c>
      <c r="L239" s="102">
        <f t="shared" si="45"/>
        <v>0</v>
      </c>
      <c r="M239" s="105"/>
    </row>
    <row r="240" spans="1:13" ht="12.75" customHeight="1">
      <c r="A240" s="106" t="s">
        <v>215</v>
      </c>
      <c r="B240" s="107">
        <v>74</v>
      </c>
      <c r="C240" s="106" t="s">
        <v>179</v>
      </c>
      <c r="D240" s="107">
        <v>4.59</v>
      </c>
      <c r="E240" s="125">
        <f t="shared" si="39"/>
        <v>339.65999999999997</v>
      </c>
      <c r="F240" s="107">
        <v>3.25</v>
      </c>
      <c r="G240" s="102">
        <f t="shared" si="40"/>
        <v>240.5</v>
      </c>
      <c r="H240" s="102">
        <f t="shared" si="41"/>
        <v>7.84</v>
      </c>
      <c r="I240" s="102">
        <f t="shared" si="42"/>
        <v>580.16</v>
      </c>
      <c r="J240" s="103">
        <f t="shared" si="43"/>
        <v>145.04</v>
      </c>
      <c r="K240" s="104">
        <f t="shared" si="44"/>
        <v>0.25</v>
      </c>
      <c r="L240" s="102">
        <f t="shared" si="45"/>
        <v>725.19999999999993</v>
      </c>
      <c r="M240" s="105"/>
    </row>
    <row r="241" spans="1:13" ht="12.75" customHeight="1">
      <c r="A241" s="106" t="s">
        <v>216</v>
      </c>
      <c r="B241" s="107">
        <v>16</v>
      </c>
      <c r="C241" s="106" t="s">
        <v>179</v>
      </c>
      <c r="D241" s="107">
        <v>4.59</v>
      </c>
      <c r="E241" s="125">
        <f t="shared" si="39"/>
        <v>73.44</v>
      </c>
      <c r="F241" s="107">
        <v>3.77</v>
      </c>
      <c r="G241" s="102">
        <f t="shared" si="40"/>
        <v>60.32</v>
      </c>
      <c r="H241" s="102">
        <f t="shared" si="41"/>
        <v>8.36</v>
      </c>
      <c r="I241" s="102">
        <f t="shared" si="42"/>
        <v>133.76</v>
      </c>
      <c r="J241" s="103">
        <f t="shared" si="43"/>
        <v>33.44</v>
      </c>
      <c r="K241" s="104">
        <f t="shared" si="44"/>
        <v>0.25</v>
      </c>
      <c r="L241" s="102">
        <f t="shared" si="45"/>
        <v>167.2</v>
      </c>
      <c r="M241" s="105"/>
    </row>
    <row r="242" spans="1:13" ht="12.75" customHeight="1">
      <c r="A242" s="99" t="s">
        <v>217</v>
      </c>
      <c r="B242" s="107"/>
      <c r="C242" s="106"/>
      <c r="D242" s="107"/>
      <c r="E242" s="125">
        <f t="shared" si="39"/>
        <v>0</v>
      </c>
      <c r="F242" s="107"/>
      <c r="G242" s="102">
        <f t="shared" si="40"/>
        <v>0</v>
      </c>
      <c r="H242" s="102">
        <f t="shared" si="41"/>
        <v>0</v>
      </c>
      <c r="I242" s="102">
        <f t="shared" si="42"/>
        <v>0</v>
      </c>
      <c r="J242" s="103">
        <f t="shared" si="43"/>
        <v>0</v>
      </c>
      <c r="K242" s="104">
        <f t="shared" si="44"/>
        <v>0.25</v>
      </c>
      <c r="L242" s="102">
        <f t="shared" si="45"/>
        <v>0</v>
      </c>
      <c r="M242" s="105"/>
    </row>
    <row r="243" spans="1:13" ht="12.75" customHeight="1">
      <c r="A243" s="106" t="s">
        <v>218</v>
      </c>
      <c r="B243" s="107">
        <v>208</v>
      </c>
      <c r="C243" s="106" t="s">
        <v>106</v>
      </c>
      <c r="D243" s="107">
        <v>8.23</v>
      </c>
      <c r="E243" s="125">
        <f t="shared" si="39"/>
        <v>1711.8400000000001</v>
      </c>
      <c r="F243" s="107">
        <v>16.829999999999998</v>
      </c>
      <c r="G243" s="102">
        <f t="shared" si="40"/>
        <v>3500.6399999999994</v>
      </c>
      <c r="H243" s="102">
        <f t="shared" si="41"/>
        <v>25.06</v>
      </c>
      <c r="I243" s="102">
        <f t="shared" si="42"/>
        <v>5212.4799999999996</v>
      </c>
      <c r="J243" s="103">
        <f t="shared" si="43"/>
        <v>1303.1199999999999</v>
      </c>
      <c r="K243" s="104">
        <f t="shared" si="44"/>
        <v>0.25</v>
      </c>
      <c r="L243" s="102">
        <f t="shared" si="45"/>
        <v>6515.5999999999995</v>
      </c>
      <c r="M243" s="105"/>
    </row>
    <row r="244" spans="1:13" ht="12.75" customHeight="1">
      <c r="A244" s="106" t="s">
        <v>219</v>
      </c>
      <c r="B244" s="107">
        <v>88</v>
      </c>
      <c r="C244" s="106" t="s">
        <v>106</v>
      </c>
      <c r="D244" s="107">
        <v>4.7</v>
      </c>
      <c r="E244" s="125">
        <f t="shared" si="39"/>
        <v>413.6</v>
      </c>
      <c r="F244" s="107">
        <v>7.91</v>
      </c>
      <c r="G244" s="102">
        <f t="shared" si="40"/>
        <v>696.08</v>
      </c>
      <c r="H244" s="102">
        <f t="shared" si="41"/>
        <v>12.61</v>
      </c>
      <c r="I244" s="102">
        <f t="shared" si="42"/>
        <v>1109.68</v>
      </c>
      <c r="J244" s="103">
        <f t="shared" si="43"/>
        <v>277.42</v>
      </c>
      <c r="K244" s="104">
        <f t="shared" si="44"/>
        <v>0.25</v>
      </c>
      <c r="L244" s="102">
        <f t="shared" si="45"/>
        <v>1387.1000000000001</v>
      </c>
      <c r="M244" s="105"/>
    </row>
    <row r="245" spans="1:13" ht="12.75" customHeight="1">
      <c r="A245" s="106" t="s">
        <v>220</v>
      </c>
      <c r="B245" s="107">
        <v>128</v>
      </c>
      <c r="C245" s="106" t="s">
        <v>106</v>
      </c>
      <c r="D245" s="107">
        <v>10.61</v>
      </c>
      <c r="E245" s="125">
        <f t="shared" si="39"/>
        <v>1358.08</v>
      </c>
      <c r="F245" s="107">
        <v>22.24</v>
      </c>
      <c r="G245" s="102">
        <f t="shared" si="40"/>
        <v>2846.72</v>
      </c>
      <c r="H245" s="102">
        <f t="shared" si="41"/>
        <v>32.849999999999994</v>
      </c>
      <c r="I245" s="102">
        <f t="shared" si="42"/>
        <v>4204.7999999999993</v>
      </c>
      <c r="J245" s="103">
        <f t="shared" si="43"/>
        <v>1051.1999999999998</v>
      </c>
      <c r="K245" s="104">
        <f t="shared" si="44"/>
        <v>0.25</v>
      </c>
      <c r="L245" s="102">
        <f t="shared" si="45"/>
        <v>5255.9999999999991</v>
      </c>
      <c r="M245" s="105"/>
    </row>
    <row r="246" spans="1:13" ht="12.75" customHeight="1">
      <c r="A246" s="99" t="s">
        <v>221</v>
      </c>
      <c r="B246" s="107"/>
      <c r="C246" s="106"/>
      <c r="D246" s="107"/>
      <c r="E246" s="125">
        <f t="shared" si="39"/>
        <v>0</v>
      </c>
      <c r="F246" s="107"/>
      <c r="G246" s="102">
        <f t="shared" si="40"/>
        <v>0</v>
      </c>
      <c r="H246" s="102">
        <f t="shared" si="41"/>
        <v>0</v>
      </c>
      <c r="I246" s="102">
        <f t="shared" si="42"/>
        <v>0</v>
      </c>
      <c r="J246" s="103">
        <f t="shared" si="43"/>
        <v>0</v>
      </c>
      <c r="K246" s="104">
        <f t="shared" si="44"/>
        <v>0.25</v>
      </c>
      <c r="L246" s="102">
        <f t="shared" si="45"/>
        <v>0</v>
      </c>
      <c r="M246" s="105"/>
    </row>
    <row r="247" spans="1:13" ht="12.75" customHeight="1">
      <c r="A247" s="106" t="s">
        <v>222</v>
      </c>
      <c r="B247" s="107">
        <v>35</v>
      </c>
      <c r="C247" s="106" t="s">
        <v>110</v>
      </c>
      <c r="D247" s="107">
        <v>7.08</v>
      </c>
      <c r="E247" s="125">
        <f t="shared" si="39"/>
        <v>247.8</v>
      </c>
      <c r="F247" s="107">
        <v>4.75</v>
      </c>
      <c r="G247" s="102">
        <f t="shared" si="40"/>
        <v>166.25</v>
      </c>
      <c r="H247" s="102">
        <f t="shared" si="41"/>
        <v>11.83</v>
      </c>
      <c r="I247" s="102">
        <f t="shared" si="42"/>
        <v>414.05</v>
      </c>
      <c r="J247" s="103">
        <f t="shared" si="43"/>
        <v>103.5125</v>
      </c>
      <c r="K247" s="104">
        <f t="shared" si="44"/>
        <v>0.25</v>
      </c>
      <c r="L247" s="102">
        <f t="shared" si="45"/>
        <v>517.5625</v>
      </c>
      <c r="M247" s="105"/>
    </row>
    <row r="248" spans="1:13" ht="12.75" customHeight="1">
      <c r="A248" s="106" t="s">
        <v>223</v>
      </c>
      <c r="B248" s="107">
        <v>8</v>
      </c>
      <c r="C248" s="106" t="s">
        <v>110</v>
      </c>
      <c r="D248" s="107">
        <v>7.08</v>
      </c>
      <c r="E248" s="125">
        <f t="shared" si="39"/>
        <v>56.64</v>
      </c>
      <c r="F248" s="107">
        <v>4.7</v>
      </c>
      <c r="G248" s="102">
        <f t="shared" si="40"/>
        <v>37.6</v>
      </c>
      <c r="H248" s="102">
        <f t="shared" si="41"/>
        <v>11.780000000000001</v>
      </c>
      <c r="I248" s="102">
        <f t="shared" si="42"/>
        <v>94.240000000000009</v>
      </c>
      <c r="J248" s="103">
        <f t="shared" si="43"/>
        <v>23.560000000000002</v>
      </c>
      <c r="K248" s="104">
        <f t="shared" si="44"/>
        <v>0.25</v>
      </c>
      <c r="L248" s="102">
        <f t="shared" si="45"/>
        <v>117.80000000000001</v>
      </c>
      <c r="M248" s="105"/>
    </row>
    <row r="249" spans="1:13" ht="12.75" customHeight="1">
      <c r="A249" s="99" t="s">
        <v>224</v>
      </c>
      <c r="B249" s="107"/>
      <c r="C249" s="106"/>
      <c r="D249" s="107"/>
      <c r="E249" s="125">
        <f t="shared" si="39"/>
        <v>0</v>
      </c>
      <c r="F249" s="107"/>
      <c r="G249" s="102">
        <f t="shared" si="40"/>
        <v>0</v>
      </c>
      <c r="H249" s="102">
        <f t="shared" si="41"/>
        <v>0</v>
      </c>
      <c r="I249" s="102">
        <f t="shared" si="42"/>
        <v>0</v>
      </c>
      <c r="J249" s="103">
        <f t="shared" si="43"/>
        <v>0</v>
      </c>
      <c r="K249" s="104">
        <f t="shared" si="44"/>
        <v>0.25</v>
      </c>
      <c r="L249" s="102">
        <f t="shared" si="45"/>
        <v>0</v>
      </c>
      <c r="M249" s="105"/>
    </row>
    <row r="250" spans="1:13" ht="12.75" customHeight="1">
      <c r="A250" s="106" t="s">
        <v>225</v>
      </c>
      <c r="B250" s="107">
        <v>8</v>
      </c>
      <c r="C250" s="106" t="s">
        <v>110</v>
      </c>
      <c r="D250" s="107">
        <v>23.54</v>
      </c>
      <c r="E250" s="125">
        <f t="shared" si="39"/>
        <v>188.32</v>
      </c>
      <c r="F250" s="107">
        <v>34.67</v>
      </c>
      <c r="G250" s="102">
        <f t="shared" si="40"/>
        <v>277.36</v>
      </c>
      <c r="H250" s="102">
        <f t="shared" si="41"/>
        <v>58.21</v>
      </c>
      <c r="I250" s="102">
        <f t="shared" si="42"/>
        <v>465.68</v>
      </c>
      <c r="J250" s="103">
        <f t="shared" si="43"/>
        <v>116.42</v>
      </c>
      <c r="K250" s="104">
        <f t="shared" si="44"/>
        <v>0.25</v>
      </c>
      <c r="L250" s="102">
        <f t="shared" si="45"/>
        <v>582.1</v>
      </c>
      <c r="M250" s="105"/>
    </row>
    <row r="251" spans="1:13" ht="12.75" customHeight="1">
      <c r="A251" s="106" t="s">
        <v>763</v>
      </c>
      <c r="B251" s="107">
        <v>8</v>
      </c>
      <c r="C251" s="106" t="s">
        <v>110</v>
      </c>
      <c r="D251" s="107">
        <v>123.62</v>
      </c>
      <c r="E251" s="125">
        <f t="shared" si="39"/>
        <v>988.96</v>
      </c>
      <c r="F251" s="107">
        <v>43.66</v>
      </c>
      <c r="G251" s="102">
        <f t="shared" si="40"/>
        <v>349.28</v>
      </c>
      <c r="H251" s="102">
        <f t="shared" si="41"/>
        <v>167.28</v>
      </c>
      <c r="I251" s="102">
        <f t="shared" si="42"/>
        <v>1338.24</v>
      </c>
      <c r="J251" s="103">
        <f t="shared" si="43"/>
        <v>334.56</v>
      </c>
      <c r="K251" s="104">
        <f t="shared" si="44"/>
        <v>0.25</v>
      </c>
      <c r="L251" s="102">
        <f t="shared" si="45"/>
        <v>1672.8</v>
      </c>
      <c r="M251" s="105"/>
    </row>
    <row r="252" spans="1:13" ht="12.75" customHeight="1">
      <c r="A252" s="99" t="s">
        <v>764</v>
      </c>
      <c r="B252" s="107"/>
      <c r="C252" s="106"/>
      <c r="D252" s="107"/>
      <c r="E252" s="125">
        <f t="shared" si="39"/>
        <v>0</v>
      </c>
      <c r="F252" s="107"/>
      <c r="G252" s="102">
        <f t="shared" si="40"/>
        <v>0</v>
      </c>
      <c r="H252" s="102">
        <f t="shared" si="41"/>
        <v>0</v>
      </c>
      <c r="I252" s="102">
        <f t="shared" si="42"/>
        <v>0</v>
      </c>
      <c r="J252" s="103">
        <f t="shared" si="43"/>
        <v>0</v>
      </c>
      <c r="K252" s="104">
        <f t="shared" si="44"/>
        <v>0.25</v>
      </c>
      <c r="L252" s="102">
        <f t="shared" si="45"/>
        <v>0</v>
      </c>
      <c r="M252" s="105"/>
    </row>
    <row r="253" spans="1:13" ht="12.75" customHeight="1">
      <c r="A253" s="106" t="s">
        <v>226</v>
      </c>
      <c r="B253" s="107">
        <v>24</v>
      </c>
      <c r="C253" s="106" t="s">
        <v>106</v>
      </c>
      <c r="D253" s="107">
        <v>8.23</v>
      </c>
      <c r="E253" s="125">
        <f t="shared" si="39"/>
        <v>197.52</v>
      </c>
      <c r="F253" s="107">
        <v>3.06</v>
      </c>
      <c r="G253" s="102">
        <f t="shared" si="40"/>
        <v>73.44</v>
      </c>
      <c r="H253" s="102">
        <f t="shared" si="41"/>
        <v>11.290000000000001</v>
      </c>
      <c r="I253" s="102">
        <f t="shared" si="42"/>
        <v>270.96000000000004</v>
      </c>
      <c r="J253" s="103">
        <f t="shared" si="43"/>
        <v>67.740000000000009</v>
      </c>
      <c r="K253" s="104">
        <f t="shared" si="44"/>
        <v>0.25</v>
      </c>
      <c r="L253" s="102">
        <f t="shared" si="45"/>
        <v>338.70000000000005</v>
      </c>
      <c r="M253" s="105"/>
    </row>
    <row r="254" spans="1:13" s="89" customFormat="1" ht="15" customHeight="1">
      <c r="A254" s="106" t="s">
        <v>227</v>
      </c>
      <c r="B254" s="107">
        <v>8</v>
      </c>
      <c r="C254" s="106" t="s">
        <v>110</v>
      </c>
      <c r="D254" s="107">
        <v>4.25</v>
      </c>
      <c r="E254" s="125">
        <f t="shared" si="39"/>
        <v>34</v>
      </c>
      <c r="F254" s="107">
        <v>0.77</v>
      </c>
      <c r="G254" s="102">
        <f t="shared" si="40"/>
        <v>6.16</v>
      </c>
      <c r="H254" s="102">
        <f t="shared" si="41"/>
        <v>5.0199999999999996</v>
      </c>
      <c r="I254" s="102">
        <f t="shared" si="42"/>
        <v>40.159999999999997</v>
      </c>
      <c r="J254" s="103">
        <f t="shared" si="43"/>
        <v>10.039999999999999</v>
      </c>
      <c r="K254" s="104">
        <f t="shared" si="44"/>
        <v>0.25</v>
      </c>
      <c r="L254" s="102">
        <f t="shared" si="45"/>
        <v>50.199999999999996</v>
      </c>
      <c r="M254" s="129"/>
    </row>
    <row r="255" spans="1:13" ht="12.75" customHeight="1">
      <c r="A255" s="106" t="s">
        <v>228</v>
      </c>
      <c r="B255" s="124">
        <v>32</v>
      </c>
      <c r="C255" s="124" t="s">
        <v>110</v>
      </c>
      <c r="D255" s="124">
        <v>5.79</v>
      </c>
      <c r="E255" s="125">
        <f t="shared" si="39"/>
        <v>185.28</v>
      </c>
      <c r="F255" s="124">
        <v>5.07</v>
      </c>
      <c r="G255" s="102">
        <f t="shared" si="40"/>
        <v>162.24</v>
      </c>
      <c r="H255" s="102">
        <f t="shared" si="41"/>
        <v>10.86</v>
      </c>
      <c r="I255" s="102">
        <f t="shared" si="42"/>
        <v>347.52</v>
      </c>
      <c r="J255" s="103">
        <f t="shared" si="43"/>
        <v>86.88</v>
      </c>
      <c r="K255" s="104">
        <f t="shared" si="44"/>
        <v>0.25</v>
      </c>
      <c r="L255" s="102">
        <f t="shared" si="45"/>
        <v>434.4</v>
      </c>
      <c r="M255" s="105"/>
    </row>
    <row r="256" spans="1:13" ht="12.75" customHeight="1">
      <c r="A256" s="109" t="s">
        <v>378</v>
      </c>
      <c r="B256" s="110"/>
      <c r="C256" s="110"/>
      <c r="D256" s="110"/>
      <c r="E256" s="127"/>
      <c r="F256" s="110"/>
      <c r="G256" s="112"/>
      <c r="H256" s="112"/>
      <c r="I256" s="112"/>
      <c r="J256" s="113"/>
      <c r="K256" s="114"/>
      <c r="L256" s="112"/>
      <c r="M256" s="98">
        <f>SUM(L257:L292)</f>
        <v>19088.737499999996</v>
      </c>
    </row>
    <row r="257" spans="1:13" ht="12.75" customHeight="1">
      <c r="A257" s="99" t="s">
        <v>232</v>
      </c>
      <c r="B257" s="107"/>
      <c r="C257" s="106"/>
      <c r="D257" s="107"/>
      <c r="E257" s="125">
        <f t="shared" ref="E257:E292" si="46">D257*B257</f>
        <v>0</v>
      </c>
      <c r="F257" s="107"/>
      <c r="G257" s="102">
        <f t="shared" ref="G257:G292" si="47">F257*B257</f>
        <v>0</v>
      </c>
      <c r="H257" s="102">
        <f t="shared" ref="H257:H292" si="48">+D257+F257</f>
        <v>0</v>
      </c>
      <c r="I257" s="102">
        <f t="shared" ref="I257:I292" si="49">E257+G257</f>
        <v>0</v>
      </c>
      <c r="J257" s="103">
        <f t="shared" ref="J257:J292" si="50">K257*I257</f>
        <v>0</v>
      </c>
      <c r="K257" s="104">
        <f t="shared" ref="K257:K292" si="51">$K$12</f>
        <v>0.25</v>
      </c>
      <c r="L257" s="102">
        <f t="shared" ref="L257:L292" si="52">I257+J257</f>
        <v>0</v>
      </c>
      <c r="M257" s="105"/>
    </row>
    <row r="258" spans="1:13" ht="12.75" customHeight="1">
      <c r="A258" s="99" t="s">
        <v>749</v>
      </c>
      <c r="B258" s="107"/>
      <c r="C258" s="106"/>
      <c r="D258" s="107"/>
      <c r="E258" s="125">
        <f t="shared" si="46"/>
        <v>0</v>
      </c>
      <c r="F258" s="107"/>
      <c r="G258" s="102">
        <f t="shared" si="47"/>
        <v>0</v>
      </c>
      <c r="H258" s="102">
        <f t="shared" si="48"/>
        <v>0</v>
      </c>
      <c r="I258" s="102">
        <f t="shared" si="49"/>
        <v>0</v>
      </c>
      <c r="J258" s="103">
        <f t="shared" si="50"/>
        <v>0</v>
      </c>
      <c r="K258" s="104">
        <f t="shared" si="51"/>
        <v>0.25</v>
      </c>
      <c r="L258" s="102">
        <f t="shared" si="52"/>
        <v>0</v>
      </c>
      <c r="M258" s="105"/>
    </row>
    <row r="259" spans="1:13" ht="12.75" customHeight="1">
      <c r="A259" s="106" t="s">
        <v>231</v>
      </c>
      <c r="B259" s="107">
        <v>5</v>
      </c>
      <c r="C259" s="106" t="s">
        <v>110</v>
      </c>
      <c r="D259" s="107">
        <v>4.7</v>
      </c>
      <c r="E259" s="125">
        <f t="shared" si="46"/>
        <v>23.5</v>
      </c>
      <c r="F259" s="107">
        <v>2.96</v>
      </c>
      <c r="G259" s="102">
        <f t="shared" si="47"/>
        <v>14.8</v>
      </c>
      <c r="H259" s="102">
        <f t="shared" si="48"/>
        <v>7.66</v>
      </c>
      <c r="I259" s="102">
        <f t="shared" si="49"/>
        <v>38.299999999999997</v>
      </c>
      <c r="J259" s="103">
        <f t="shared" si="50"/>
        <v>9.5749999999999993</v>
      </c>
      <c r="K259" s="104">
        <f t="shared" si="51"/>
        <v>0.25</v>
      </c>
      <c r="L259" s="102">
        <f t="shared" si="52"/>
        <v>47.875</v>
      </c>
      <c r="M259" s="105"/>
    </row>
    <row r="260" spans="1:13" ht="12.75" customHeight="1">
      <c r="A260" s="106" t="s">
        <v>789</v>
      </c>
      <c r="B260" s="107">
        <v>5</v>
      </c>
      <c r="C260" s="106" t="s">
        <v>179</v>
      </c>
      <c r="D260" s="107">
        <v>1.59</v>
      </c>
      <c r="E260" s="125">
        <f t="shared" si="46"/>
        <v>7.95</v>
      </c>
      <c r="F260" s="107">
        <v>4.55</v>
      </c>
      <c r="G260" s="102">
        <f t="shared" si="47"/>
        <v>22.75</v>
      </c>
      <c r="H260" s="102">
        <f t="shared" si="48"/>
        <v>6.14</v>
      </c>
      <c r="I260" s="102">
        <f t="shared" si="49"/>
        <v>30.7</v>
      </c>
      <c r="J260" s="103">
        <f t="shared" si="50"/>
        <v>7.6749999999999998</v>
      </c>
      <c r="K260" s="104">
        <f t="shared" si="51"/>
        <v>0.25</v>
      </c>
      <c r="L260" s="102">
        <f t="shared" si="52"/>
        <v>38.375</v>
      </c>
      <c r="M260" s="105"/>
    </row>
    <row r="261" spans="1:13" ht="12.75" customHeight="1">
      <c r="A261" s="106" t="s">
        <v>790</v>
      </c>
      <c r="B261" s="107">
        <v>60</v>
      </c>
      <c r="C261" s="106" t="s">
        <v>179</v>
      </c>
      <c r="D261" s="107">
        <v>1.56</v>
      </c>
      <c r="E261" s="125">
        <f t="shared" si="46"/>
        <v>93.600000000000009</v>
      </c>
      <c r="F261" s="107">
        <v>4.6100000000000003</v>
      </c>
      <c r="G261" s="102">
        <f t="shared" si="47"/>
        <v>276.60000000000002</v>
      </c>
      <c r="H261" s="102">
        <f t="shared" si="48"/>
        <v>6.17</v>
      </c>
      <c r="I261" s="102">
        <f t="shared" si="49"/>
        <v>370.20000000000005</v>
      </c>
      <c r="J261" s="103">
        <f t="shared" si="50"/>
        <v>92.550000000000011</v>
      </c>
      <c r="K261" s="104">
        <f t="shared" si="51"/>
        <v>0.25</v>
      </c>
      <c r="L261" s="102">
        <f t="shared" si="52"/>
        <v>462.75000000000006</v>
      </c>
      <c r="M261" s="105"/>
    </row>
    <row r="262" spans="1:13" ht="12.75" customHeight="1">
      <c r="A262" s="106" t="s">
        <v>791</v>
      </c>
      <c r="B262" s="107">
        <v>24</v>
      </c>
      <c r="C262" s="106" t="s">
        <v>179</v>
      </c>
      <c r="D262" s="107">
        <v>4.3499999999999996</v>
      </c>
      <c r="E262" s="125">
        <f t="shared" si="46"/>
        <v>104.39999999999999</v>
      </c>
      <c r="F262" s="107">
        <v>10.23</v>
      </c>
      <c r="G262" s="102">
        <f t="shared" si="47"/>
        <v>245.52</v>
      </c>
      <c r="H262" s="102">
        <f t="shared" si="48"/>
        <v>14.58</v>
      </c>
      <c r="I262" s="102">
        <f t="shared" si="49"/>
        <v>349.92</v>
      </c>
      <c r="J262" s="103">
        <f t="shared" si="50"/>
        <v>87.48</v>
      </c>
      <c r="K262" s="104">
        <f t="shared" si="51"/>
        <v>0.25</v>
      </c>
      <c r="L262" s="102">
        <f t="shared" si="52"/>
        <v>437.40000000000003</v>
      </c>
      <c r="M262" s="105"/>
    </row>
    <row r="263" spans="1:13" ht="12.75" customHeight="1">
      <c r="A263" s="106" t="s">
        <v>792</v>
      </c>
      <c r="B263" s="107">
        <v>24</v>
      </c>
      <c r="C263" s="106" t="s">
        <v>179</v>
      </c>
      <c r="D263" s="107">
        <v>1.62</v>
      </c>
      <c r="E263" s="125">
        <f t="shared" si="46"/>
        <v>38.880000000000003</v>
      </c>
      <c r="F263" s="107">
        <v>5.18</v>
      </c>
      <c r="G263" s="102">
        <f t="shared" si="47"/>
        <v>124.32</v>
      </c>
      <c r="H263" s="102">
        <f t="shared" si="48"/>
        <v>6.8</v>
      </c>
      <c r="I263" s="102">
        <f t="shared" si="49"/>
        <v>163.19999999999999</v>
      </c>
      <c r="J263" s="103">
        <f t="shared" si="50"/>
        <v>40.799999999999997</v>
      </c>
      <c r="K263" s="104">
        <f t="shared" si="51"/>
        <v>0.25</v>
      </c>
      <c r="L263" s="102">
        <f t="shared" si="52"/>
        <v>204</v>
      </c>
      <c r="M263" s="105"/>
    </row>
    <row r="264" spans="1:13" ht="12.75" customHeight="1">
      <c r="A264" s="99" t="s">
        <v>752</v>
      </c>
      <c r="B264" s="124"/>
      <c r="C264" s="124"/>
      <c r="D264" s="124"/>
      <c r="E264" s="125">
        <f t="shared" si="46"/>
        <v>0</v>
      </c>
      <c r="F264" s="124"/>
      <c r="G264" s="102">
        <f t="shared" si="47"/>
        <v>0</v>
      </c>
      <c r="H264" s="102">
        <f t="shared" si="48"/>
        <v>0</v>
      </c>
      <c r="I264" s="102">
        <f t="shared" si="49"/>
        <v>0</v>
      </c>
      <c r="J264" s="103">
        <f t="shared" si="50"/>
        <v>0</v>
      </c>
      <c r="K264" s="104">
        <f t="shared" si="51"/>
        <v>0.25</v>
      </c>
      <c r="L264" s="102">
        <f t="shared" si="52"/>
        <v>0</v>
      </c>
      <c r="M264" s="105"/>
    </row>
    <row r="265" spans="1:13" ht="12.75" customHeight="1">
      <c r="A265" s="106" t="s">
        <v>233</v>
      </c>
      <c r="B265" s="107">
        <v>740</v>
      </c>
      <c r="C265" s="106" t="s">
        <v>106</v>
      </c>
      <c r="D265" s="107">
        <v>1.91</v>
      </c>
      <c r="E265" s="125">
        <f t="shared" si="46"/>
        <v>1413.3999999999999</v>
      </c>
      <c r="F265" s="107">
        <v>1.9</v>
      </c>
      <c r="G265" s="102">
        <f t="shared" si="47"/>
        <v>1406</v>
      </c>
      <c r="H265" s="102">
        <f t="shared" si="48"/>
        <v>3.8099999999999996</v>
      </c>
      <c r="I265" s="102">
        <f t="shared" si="49"/>
        <v>2819.3999999999996</v>
      </c>
      <c r="J265" s="103">
        <f t="shared" si="50"/>
        <v>704.84999999999991</v>
      </c>
      <c r="K265" s="104">
        <f t="shared" si="51"/>
        <v>0.25</v>
      </c>
      <c r="L265" s="102">
        <f t="shared" si="52"/>
        <v>3524.2499999999995</v>
      </c>
      <c r="M265" s="105"/>
    </row>
    <row r="266" spans="1:13" ht="12.75" customHeight="1">
      <c r="A266" s="99" t="s">
        <v>18</v>
      </c>
      <c r="B266" s="107"/>
      <c r="C266" s="106"/>
      <c r="D266" s="107"/>
      <c r="E266" s="125">
        <f t="shared" si="46"/>
        <v>0</v>
      </c>
      <c r="F266" s="107"/>
      <c r="G266" s="102">
        <f t="shared" si="47"/>
        <v>0</v>
      </c>
      <c r="H266" s="102">
        <f t="shared" si="48"/>
        <v>0</v>
      </c>
      <c r="I266" s="102">
        <f t="shared" si="49"/>
        <v>0</v>
      </c>
      <c r="J266" s="103">
        <f t="shared" si="50"/>
        <v>0</v>
      </c>
      <c r="K266" s="104">
        <f t="shared" si="51"/>
        <v>0.25</v>
      </c>
      <c r="L266" s="102">
        <f t="shared" si="52"/>
        <v>0</v>
      </c>
      <c r="M266" s="105"/>
    </row>
    <row r="267" spans="1:13" ht="12.75" customHeight="1">
      <c r="A267" s="106" t="s">
        <v>767</v>
      </c>
      <c r="B267" s="107">
        <v>22</v>
      </c>
      <c r="C267" s="106" t="s">
        <v>106</v>
      </c>
      <c r="D267" s="107">
        <v>8.23</v>
      </c>
      <c r="E267" s="125">
        <f t="shared" si="46"/>
        <v>181.06</v>
      </c>
      <c r="F267" s="107">
        <v>3.06</v>
      </c>
      <c r="G267" s="102">
        <f t="shared" si="47"/>
        <v>67.320000000000007</v>
      </c>
      <c r="H267" s="102">
        <f t="shared" si="48"/>
        <v>11.290000000000001</v>
      </c>
      <c r="I267" s="102">
        <f t="shared" si="49"/>
        <v>248.38</v>
      </c>
      <c r="J267" s="103">
        <f t="shared" si="50"/>
        <v>62.094999999999999</v>
      </c>
      <c r="K267" s="104">
        <f t="shared" si="51"/>
        <v>0.25</v>
      </c>
      <c r="L267" s="102">
        <f t="shared" si="52"/>
        <v>310.47500000000002</v>
      </c>
      <c r="M267" s="105"/>
    </row>
    <row r="268" spans="1:13" ht="12.75" customHeight="1">
      <c r="A268" s="106" t="s">
        <v>768</v>
      </c>
      <c r="B268" s="107">
        <v>4</v>
      </c>
      <c r="C268" s="106" t="s">
        <v>110</v>
      </c>
      <c r="D268" s="107">
        <v>4.25</v>
      </c>
      <c r="E268" s="125">
        <f t="shared" si="46"/>
        <v>17</v>
      </c>
      <c r="F268" s="107">
        <v>0.77</v>
      </c>
      <c r="G268" s="102">
        <f t="shared" si="47"/>
        <v>3.08</v>
      </c>
      <c r="H268" s="102">
        <f t="shared" si="48"/>
        <v>5.0199999999999996</v>
      </c>
      <c r="I268" s="102">
        <f t="shared" si="49"/>
        <v>20.079999999999998</v>
      </c>
      <c r="J268" s="103">
        <f t="shared" si="50"/>
        <v>5.0199999999999996</v>
      </c>
      <c r="K268" s="104">
        <f t="shared" si="51"/>
        <v>0.25</v>
      </c>
      <c r="L268" s="102">
        <f t="shared" si="52"/>
        <v>25.099999999999998</v>
      </c>
      <c r="M268" s="105"/>
    </row>
    <row r="269" spans="1:13" ht="12.75" customHeight="1">
      <c r="A269" s="106" t="s">
        <v>793</v>
      </c>
      <c r="B269" s="107">
        <v>57</v>
      </c>
      <c r="C269" s="106" t="s">
        <v>106</v>
      </c>
      <c r="D269" s="107">
        <v>2.27</v>
      </c>
      <c r="E269" s="125">
        <f t="shared" si="46"/>
        <v>129.39000000000001</v>
      </c>
      <c r="F269" s="107">
        <v>8.4700000000000006</v>
      </c>
      <c r="G269" s="102">
        <f t="shared" si="47"/>
        <v>482.79</v>
      </c>
      <c r="H269" s="102">
        <f t="shared" si="48"/>
        <v>10.74</v>
      </c>
      <c r="I269" s="102">
        <f t="shared" si="49"/>
        <v>612.18000000000006</v>
      </c>
      <c r="J269" s="103">
        <f t="shared" si="50"/>
        <v>153.04500000000002</v>
      </c>
      <c r="K269" s="104">
        <f t="shared" si="51"/>
        <v>0.25</v>
      </c>
      <c r="L269" s="102">
        <f t="shared" si="52"/>
        <v>765.22500000000014</v>
      </c>
      <c r="M269" s="105"/>
    </row>
    <row r="270" spans="1:13" ht="12.75" customHeight="1">
      <c r="A270" s="106" t="s">
        <v>794</v>
      </c>
      <c r="B270" s="107">
        <v>8</v>
      </c>
      <c r="C270" s="106" t="s">
        <v>179</v>
      </c>
      <c r="D270" s="107">
        <v>2.33</v>
      </c>
      <c r="E270" s="125">
        <f t="shared" si="46"/>
        <v>18.64</v>
      </c>
      <c r="F270" s="107">
        <v>6.19</v>
      </c>
      <c r="G270" s="102">
        <f t="shared" si="47"/>
        <v>49.52</v>
      </c>
      <c r="H270" s="102">
        <f t="shared" si="48"/>
        <v>8.52</v>
      </c>
      <c r="I270" s="102">
        <f t="shared" si="49"/>
        <v>68.16</v>
      </c>
      <c r="J270" s="103">
        <f t="shared" si="50"/>
        <v>17.04</v>
      </c>
      <c r="K270" s="104">
        <f t="shared" si="51"/>
        <v>0.25</v>
      </c>
      <c r="L270" s="102">
        <f t="shared" si="52"/>
        <v>85.199999999999989</v>
      </c>
      <c r="M270" s="105"/>
    </row>
    <row r="271" spans="1:13" ht="12.75" customHeight="1">
      <c r="A271" s="106" t="s">
        <v>795</v>
      </c>
      <c r="B271" s="107">
        <v>46</v>
      </c>
      <c r="C271" s="106" t="s">
        <v>179</v>
      </c>
      <c r="D271" s="107">
        <v>2.33</v>
      </c>
      <c r="E271" s="125">
        <f t="shared" si="46"/>
        <v>107.18</v>
      </c>
      <c r="F271" s="107">
        <v>5.5</v>
      </c>
      <c r="G271" s="102">
        <f t="shared" si="47"/>
        <v>253</v>
      </c>
      <c r="H271" s="102">
        <f t="shared" si="48"/>
        <v>7.83</v>
      </c>
      <c r="I271" s="102">
        <f t="shared" si="49"/>
        <v>360.18</v>
      </c>
      <c r="J271" s="103">
        <f t="shared" si="50"/>
        <v>90.045000000000002</v>
      </c>
      <c r="K271" s="104">
        <f t="shared" si="51"/>
        <v>0.25</v>
      </c>
      <c r="L271" s="102">
        <f t="shared" si="52"/>
        <v>450.22500000000002</v>
      </c>
      <c r="M271" s="105"/>
    </row>
    <row r="272" spans="1:13" ht="12.75" customHeight="1">
      <c r="A272" s="106" t="s">
        <v>796</v>
      </c>
      <c r="B272" s="107">
        <v>40</v>
      </c>
      <c r="C272" s="106" t="s">
        <v>179</v>
      </c>
      <c r="D272" s="107">
        <v>1.32</v>
      </c>
      <c r="E272" s="125">
        <f t="shared" si="46"/>
        <v>52.800000000000004</v>
      </c>
      <c r="F272" s="107">
        <v>0.78</v>
      </c>
      <c r="G272" s="102">
        <f t="shared" si="47"/>
        <v>31.200000000000003</v>
      </c>
      <c r="H272" s="102">
        <f t="shared" si="48"/>
        <v>2.1</v>
      </c>
      <c r="I272" s="102">
        <f t="shared" si="49"/>
        <v>84</v>
      </c>
      <c r="J272" s="103">
        <f t="shared" si="50"/>
        <v>21</v>
      </c>
      <c r="K272" s="104">
        <f t="shared" si="51"/>
        <v>0.25</v>
      </c>
      <c r="L272" s="102">
        <f t="shared" si="52"/>
        <v>105</v>
      </c>
      <c r="M272" s="105"/>
    </row>
    <row r="273" spans="1:15" ht="12.75" customHeight="1">
      <c r="A273" s="99" t="s">
        <v>234</v>
      </c>
      <c r="B273" s="124"/>
      <c r="C273" s="124"/>
      <c r="D273" s="124"/>
      <c r="E273" s="125">
        <f t="shared" si="46"/>
        <v>0</v>
      </c>
      <c r="F273" s="124"/>
      <c r="G273" s="102">
        <f t="shared" si="47"/>
        <v>0</v>
      </c>
      <c r="H273" s="102">
        <f t="shared" si="48"/>
        <v>0</v>
      </c>
      <c r="I273" s="102">
        <f t="shared" si="49"/>
        <v>0</v>
      </c>
      <c r="J273" s="103">
        <f t="shared" si="50"/>
        <v>0</v>
      </c>
      <c r="K273" s="104">
        <f t="shared" si="51"/>
        <v>0.25</v>
      </c>
      <c r="L273" s="102">
        <f t="shared" si="52"/>
        <v>0</v>
      </c>
      <c r="M273" s="105"/>
    </row>
    <row r="274" spans="1:15" ht="12.75" customHeight="1">
      <c r="A274" s="106" t="s">
        <v>667</v>
      </c>
      <c r="B274" s="107">
        <v>2</v>
      </c>
      <c r="C274" s="106" t="s">
        <v>179</v>
      </c>
      <c r="D274" s="107">
        <v>15.42</v>
      </c>
      <c r="E274" s="125">
        <f t="shared" si="46"/>
        <v>30.84</v>
      </c>
      <c r="F274" s="107">
        <v>404</v>
      </c>
      <c r="G274" s="102">
        <f t="shared" si="47"/>
        <v>808</v>
      </c>
      <c r="H274" s="102">
        <f t="shared" si="48"/>
        <v>419.42</v>
      </c>
      <c r="I274" s="102">
        <f t="shared" si="49"/>
        <v>838.84</v>
      </c>
      <c r="J274" s="103">
        <f t="shared" si="50"/>
        <v>209.71</v>
      </c>
      <c r="K274" s="104">
        <f t="shared" si="51"/>
        <v>0.25</v>
      </c>
      <c r="L274" s="102">
        <f t="shared" si="52"/>
        <v>1048.55</v>
      </c>
      <c r="M274" s="105"/>
    </row>
    <row r="275" spans="1:15" ht="12.75" customHeight="1">
      <c r="A275" s="106" t="s">
        <v>769</v>
      </c>
      <c r="B275" s="107">
        <v>4</v>
      </c>
      <c r="C275" s="106" t="s">
        <v>179</v>
      </c>
      <c r="D275" s="107">
        <v>134.24</v>
      </c>
      <c r="E275" s="125">
        <f t="shared" si="46"/>
        <v>536.96</v>
      </c>
      <c r="F275" s="107">
        <v>343.4</v>
      </c>
      <c r="G275" s="102">
        <f t="shared" si="47"/>
        <v>1373.6</v>
      </c>
      <c r="H275" s="102">
        <f t="shared" si="48"/>
        <v>477.64</v>
      </c>
      <c r="I275" s="102">
        <f t="shared" si="49"/>
        <v>1910.56</v>
      </c>
      <c r="J275" s="103">
        <f t="shared" si="50"/>
        <v>477.64</v>
      </c>
      <c r="K275" s="104">
        <f t="shared" si="51"/>
        <v>0.25</v>
      </c>
      <c r="L275" s="102">
        <f t="shared" si="52"/>
        <v>2388.1999999999998</v>
      </c>
      <c r="M275" s="105"/>
    </row>
    <row r="276" spans="1:15" ht="12.75" customHeight="1">
      <c r="A276" s="106" t="s">
        <v>770</v>
      </c>
      <c r="B276" s="107">
        <v>16</v>
      </c>
      <c r="C276" s="106" t="s">
        <v>179</v>
      </c>
      <c r="D276" s="107">
        <v>2.02</v>
      </c>
      <c r="E276" s="125">
        <f t="shared" si="46"/>
        <v>32.32</v>
      </c>
      <c r="F276" s="107">
        <v>22.22</v>
      </c>
      <c r="G276" s="102">
        <f t="shared" si="47"/>
        <v>355.52</v>
      </c>
      <c r="H276" s="102">
        <f t="shared" si="48"/>
        <v>24.24</v>
      </c>
      <c r="I276" s="102">
        <f t="shared" si="49"/>
        <v>387.84</v>
      </c>
      <c r="J276" s="103">
        <f t="shared" si="50"/>
        <v>96.96</v>
      </c>
      <c r="K276" s="104">
        <f t="shared" si="51"/>
        <v>0.25</v>
      </c>
      <c r="L276" s="102">
        <f t="shared" si="52"/>
        <v>484.79999999999995</v>
      </c>
      <c r="M276" s="105"/>
    </row>
    <row r="277" spans="1:15" ht="12.75" customHeight="1">
      <c r="A277" s="106" t="s">
        <v>797</v>
      </c>
      <c r="B277" s="107">
        <v>2</v>
      </c>
      <c r="C277" s="106" t="s">
        <v>179</v>
      </c>
      <c r="D277" s="107">
        <v>5.05</v>
      </c>
      <c r="E277" s="125">
        <f t="shared" si="46"/>
        <v>10.1</v>
      </c>
      <c r="F277" s="107">
        <v>96.96</v>
      </c>
      <c r="G277" s="102">
        <f t="shared" si="47"/>
        <v>193.92</v>
      </c>
      <c r="H277" s="102">
        <f t="shared" si="48"/>
        <v>102.00999999999999</v>
      </c>
      <c r="I277" s="102">
        <f t="shared" si="49"/>
        <v>204.01999999999998</v>
      </c>
      <c r="J277" s="103">
        <f t="shared" si="50"/>
        <v>51.004999999999995</v>
      </c>
      <c r="K277" s="104">
        <f t="shared" si="51"/>
        <v>0.25</v>
      </c>
      <c r="L277" s="102">
        <f t="shared" si="52"/>
        <v>255.02499999999998</v>
      </c>
      <c r="M277" s="105"/>
    </row>
    <row r="278" spans="1:15" ht="12.75" customHeight="1">
      <c r="A278" s="106" t="s">
        <v>772</v>
      </c>
      <c r="B278" s="107">
        <v>10</v>
      </c>
      <c r="C278" s="106" t="s">
        <v>179</v>
      </c>
      <c r="D278" s="107">
        <v>2.02</v>
      </c>
      <c r="E278" s="125">
        <f t="shared" si="46"/>
        <v>20.2</v>
      </c>
      <c r="F278" s="107">
        <v>18.18</v>
      </c>
      <c r="G278" s="102">
        <f t="shared" si="47"/>
        <v>181.8</v>
      </c>
      <c r="H278" s="102">
        <f t="shared" si="48"/>
        <v>20.2</v>
      </c>
      <c r="I278" s="102">
        <f t="shared" si="49"/>
        <v>202</v>
      </c>
      <c r="J278" s="103">
        <f t="shared" si="50"/>
        <v>50.5</v>
      </c>
      <c r="K278" s="104">
        <f t="shared" si="51"/>
        <v>0.25</v>
      </c>
      <c r="L278" s="102">
        <f t="shared" si="52"/>
        <v>252.5</v>
      </c>
      <c r="M278" s="105"/>
    </row>
    <row r="279" spans="1:15" s="89" customFormat="1" ht="12.75" customHeight="1">
      <c r="A279" s="106" t="s">
        <v>773</v>
      </c>
      <c r="B279" s="107">
        <v>6</v>
      </c>
      <c r="C279" s="106" t="s">
        <v>179</v>
      </c>
      <c r="D279" s="107">
        <v>2.02</v>
      </c>
      <c r="E279" s="125">
        <f t="shared" si="46"/>
        <v>12.120000000000001</v>
      </c>
      <c r="F279" s="107">
        <v>27.27</v>
      </c>
      <c r="G279" s="102">
        <f t="shared" si="47"/>
        <v>163.62</v>
      </c>
      <c r="H279" s="102">
        <f t="shared" si="48"/>
        <v>29.29</v>
      </c>
      <c r="I279" s="102">
        <f t="shared" si="49"/>
        <v>175.74</v>
      </c>
      <c r="J279" s="103">
        <f t="shared" si="50"/>
        <v>43.935000000000002</v>
      </c>
      <c r="K279" s="104">
        <f t="shared" si="51"/>
        <v>0.25</v>
      </c>
      <c r="L279" s="102">
        <f t="shared" si="52"/>
        <v>219.67500000000001</v>
      </c>
      <c r="M279" s="105"/>
      <c r="O279" s="117"/>
    </row>
    <row r="280" spans="1:15" ht="12.75" customHeight="1">
      <c r="A280" s="106" t="s">
        <v>798</v>
      </c>
      <c r="B280" s="107">
        <v>64</v>
      </c>
      <c r="C280" s="106" t="s">
        <v>145</v>
      </c>
      <c r="D280" s="107">
        <v>0.81</v>
      </c>
      <c r="E280" s="125">
        <f t="shared" si="46"/>
        <v>51.84</v>
      </c>
      <c r="F280" s="107">
        <v>1.1599999999999999</v>
      </c>
      <c r="G280" s="102">
        <f t="shared" si="47"/>
        <v>74.239999999999995</v>
      </c>
      <c r="H280" s="102">
        <f t="shared" si="48"/>
        <v>1.97</v>
      </c>
      <c r="I280" s="102">
        <f t="shared" si="49"/>
        <v>126.08</v>
      </c>
      <c r="J280" s="103">
        <f t="shared" si="50"/>
        <v>31.52</v>
      </c>
      <c r="K280" s="104">
        <f t="shared" si="51"/>
        <v>0.25</v>
      </c>
      <c r="L280" s="102">
        <f t="shared" si="52"/>
        <v>157.6</v>
      </c>
      <c r="M280" s="105"/>
      <c r="O280" s="115"/>
    </row>
    <row r="281" spans="1:15" ht="12.75" customHeight="1">
      <c r="A281" s="106" t="s">
        <v>799</v>
      </c>
      <c r="B281" s="107">
        <v>2</v>
      </c>
      <c r="C281" s="106" t="s">
        <v>179</v>
      </c>
      <c r="D281" s="107">
        <v>85.85</v>
      </c>
      <c r="E281" s="125">
        <f t="shared" si="46"/>
        <v>171.7</v>
      </c>
      <c r="F281" s="107">
        <v>96.96</v>
      </c>
      <c r="G281" s="102">
        <f t="shared" si="47"/>
        <v>193.92</v>
      </c>
      <c r="H281" s="102">
        <f t="shared" si="48"/>
        <v>182.81</v>
      </c>
      <c r="I281" s="102">
        <f t="shared" si="49"/>
        <v>365.62</v>
      </c>
      <c r="J281" s="103">
        <f t="shared" si="50"/>
        <v>91.405000000000001</v>
      </c>
      <c r="K281" s="104">
        <f t="shared" si="51"/>
        <v>0.25</v>
      </c>
      <c r="L281" s="102">
        <f t="shared" si="52"/>
        <v>457.02499999999998</v>
      </c>
      <c r="M281" s="105"/>
      <c r="O281" s="115"/>
    </row>
    <row r="282" spans="1:15" ht="12.75" customHeight="1">
      <c r="A282" s="106" t="s">
        <v>800</v>
      </c>
      <c r="B282" s="107">
        <v>12</v>
      </c>
      <c r="C282" s="106" t="s">
        <v>145</v>
      </c>
      <c r="D282" s="107">
        <v>8.08</v>
      </c>
      <c r="E282" s="125">
        <f t="shared" si="46"/>
        <v>96.960000000000008</v>
      </c>
      <c r="F282" s="107">
        <v>44.44</v>
      </c>
      <c r="G282" s="102">
        <f t="shared" si="47"/>
        <v>533.28</v>
      </c>
      <c r="H282" s="102">
        <f t="shared" si="48"/>
        <v>52.519999999999996</v>
      </c>
      <c r="I282" s="102">
        <f t="shared" si="49"/>
        <v>630.24</v>
      </c>
      <c r="J282" s="103">
        <f t="shared" si="50"/>
        <v>157.56</v>
      </c>
      <c r="K282" s="104">
        <f t="shared" si="51"/>
        <v>0.25</v>
      </c>
      <c r="L282" s="102">
        <f t="shared" si="52"/>
        <v>787.8</v>
      </c>
      <c r="M282" s="105"/>
      <c r="O282" s="115"/>
    </row>
    <row r="283" spans="1:15" ht="12.75" customHeight="1">
      <c r="A283" s="106" t="s">
        <v>777</v>
      </c>
      <c r="B283" s="107">
        <v>2</v>
      </c>
      <c r="C283" s="106" t="s">
        <v>179</v>
      </c>
      <c r="D283" s="107">
        <v>15.15</v>
      </c>
      <c r="E283" s="125">
        <f t="shared" si="46"/>
        <v>30.3</v>
      </c>
      <c r="F283" s="107">
        <v>166.65</v>
      </c>
      <c r="G283" s="102">
        <f t="shared" si="47"/>
        <v>333.3</v>
      </c>
      <c r="H283" s="102">
        <f t="shared" si="48"/>
        <v>181.8</v>
      </c>
      <c r="I283" s="102">
        <f t="shared" si="49"/>
        <v>363.6</v>
      </c>
      <c r="J283" s="103">
        <f t="shared" si="50"/>
        <v>90.9</v>
      </c>
      <c r="K283" s="104">
        <f t="shared" si="51"/>
        <v>0.25</v>
      </c>
      <c r="L283" s="102">
        <f t="shared" si="52"/>
        <v>454.5</v>
      </c>
      <c r="M283" s="105"/>
      <c r="O283" s="115"/>
    </row>
    <row r="284" spans="1:15" ht="12.75" customHeight="1">
      <c r="A284" s="106" t="s">
        <v>801</v>
      </c>
      <c r="B284" s="107">
        <v>148</v>
      </c>
      <c r="C284" s="106" t="s">
        <v>179</v>
      </c>
      <c r="D284" s="107">
        <v>2.5499999999999998</v>
      </c>
      <c r="E284" s="125">
        <f t="shared" si="46"/>
        <v>377.4</v>
      </c>
      <c r="F284" s="107">
        <v>24.48</v>
      </c>
      <c r="G284" s="102">
        <f t="shared" si="47"/>
        <v>3623.04</v>
      </c>
      <c r="H284" s="102">
        <f t="shared" si="48"/>
        <v>27.03</v>
      </c>
      <c r="I284" s="102">
        <f t="shared" si="49"/>
        <v>4000.44</v>
      </c>
      <c r="J284" s="103">
        <f t="shared" si="50"/>
        <v>1000.11</v>
      </c>
      <c r="K284" s="104">
        <f t="shared" si="51"/>
        <v>0.25</v>
      </c>
      <c r="L284" s="102">
        <f t="shared" si="52"/>
        <v>5000.55</v>
      </c>
      <c r="M284" s="105"/>
      <c r="O284" s="115"/>
    </row>
    <row r="285" spans="1:15" ht="12.75" customHeight="1">
      <c r="A285" s="99" t="s">
        <v>668</v>
      </c>
      <c r="B285" s="107"/>
      <c r="C285" s="106"/>
      <c r="D285" s="107"/>
      <c r="E285" s="125">
        <f t="shared" si="46"/>
        <v>0</v>
      </c>
      <c r="F285" s="107"/>
      <c r="G285" s="102">
        <f t="shared" si="47"/>
        <v>0</v>
      </c>
      <c r="H285" s="102">
        <f t="shared" si="48"/>
        <v>0</v>
      </c>
      <c r="I285" s="102">
        <f t="shared" si="49"/>
        <v>0</v>
      </c>
      <c r="J285" s="103">
        <f t="shared" si="50"/>
        <v>0</v>
      </c>
      <c r="K285" s="104">
        <f t="shared" si="51"/>
        <v>0.25</v>
      </c>
      <c r="L285" s="102">
        <f t="shared" si="52"/>
        <v>0</v>
      </c>
      <c r="M285" s="105"/>
      <c r="O285" s="115"/>
    </row>
    <row r="286" spans="1:15" ht="12.75" customHeight="1">
      <c r="A286" s="106" t="s">
        <v>669</v>
      </c>
      <c r="B286" s="107">
        <v>11</v>
      </c>
      <c r="C286" s="106" t="s">
        <v>106</v>
      </c>
      <c r="D286" s="107">
        <v>16.559999999999999</v>
      </c>
      <c r="E286" s="125">
        <f t="shared" si="46"/>
        <v>182.16</v>
      </c>
      <c r="F286" s="107">
        <v>41.69</v>
      </c>
      <c r="G286" s="102">
        <f t="shared" si="47"/>
        <v>458.59</v>
      </c>
      <c r="H286" s="102">
        <f t="shared" si="48"/>
        <v>58.25</v>
      </c>
      <c r="I286" s="102">
        <f t="shared" si="49"/>
        <v>640.75</v>
      </c>
      <c r="J286" s="103">
        <f t="shared" si="50"/>
        <v>160.1875</v>
      </c>
      <c r="K286" s="104">
        <f t="shared" si="51"/>
        <v>0.25</v>
      </c>
      <c r="L286" s="102">
        <f t="shared" si="52"/>
        <v>800.9375</v>
      </c>
      <c r="M286" s="105"/>
      <c r="O286" s="115"/>
    </row>
    <row r="287" spans="1:15" ht="12.75" customHeight="1">
      <c r="A287" s="106" t="s">
        <v>670</v>
      </c>
      <c r="B287" s="107">
        <v>2</v>
      </c>
      <c r="C287" s="106" t="s">
        <v>179</v>
      </c>
      <c r="D287" s="107">
        <v>9.9499999999999993</v>
      </c>
      <c r="E287" s="125">
        <f t="shared" si="46"/>
        <v>19.899999999999999</v>
      </c>
      <c r="F287" s="107">
        <v>16.29</v>
      </c>
      <c r="G287" s="102">
        <f t="shared" si="47"/>
        <v>32.58</v>
      </c>
      <c r="H287" s="102">
        <f t="shared" si="48"/>
        <v>26.24</v>
      </c>
      <c r="I287" s="102">
        <f t="shared" si="49"/>
        <v>52.48</v>
      </c>
      <c r="J287" s="103">
        <f t="shared" si="50"/>
        <v>13.12</v>
      </c>
      <c r="K287" s="104">
        <f t="shared" si="51"/>
        <v>0.25</v>
      </c>
      <c r="L287" s="102">
        <f t="shared" si="52"/>
        <v>65.599999999999994</v>
      </c>
      <c r="M287" s="105"/>
      <c r="O287" s="115"/>
    </row>
    <row r="288" spans="1:15" ht="12.75" customHeight="1">
      <c r="A288" s="106" t="s">
        <v>671</v>
      </c>
      <c r="B288" s="107">
        <v>7</v>
      </c>
      <c r="C288" s="106" t="s">
        <v>179</v>
      </c>
      <c r="D288" s="107">
        <v>9.9499999999999993</v>
      </c>
      <c r="E288" s="125">
        <f t="shared" si="46"/>
        <v>69.649999999999991</v>
      </c>
      <c r="F288" s="107">
        <v>14.67</v>
      </c>
      <c r="G288" s="102">
        <f t="shared" si="47"/>
        <v>102.69</v>
      </c>
      <c r="H288" s="102">
        <f t="shared" si="48"/>
        <v>24.619999999999997</v>
      </c>
      <c r="I288" s="102">
        <f t="shared" si="49"/>
        <v>172.33999999999997</v>
      </c>
      <c r="J288" s="103">
        <f t="shared" si="50"/>
        <v>43.084999999999994</v>
      </c>
      <c r="K288" s="104">
        <f t="shared" si="51"/>
        <v>0.25</v>
      </c>
      <c r="L288" s="102">
        <f t="shared" si="52"/>
        <v>215.42499999999995</v>
      </c>
      <c r="M288" s="105"/>
      <c r="O288" s="115"/>
    </row>
    <row r="289" spans="1:15" ht="12.75" customHeight="1">
      <c r="A289" s="106" t="s">
        <v>672</v>
      </c>
      <c r="B289" s="107">
        <v>1</v>
      </c>
      <c r="C289" s="106" t="s">
        <v>179</v>
      </c>
      <c r="D289" s="107">
        <v>6.21</v>
      </c>
      <c r="E289" s="125">
        <f t="shared" si="46"/>
        <v>6.21</v>
      </c>
      <c r="F289" s="107">
        <v>8.5299999999999994</v>
      </c>
      <c r="G289" s="102">
        <f t="shared" si="47"/>
        <v>8.5299999999999994</v>
      </c>
      <c r="H289" s="102">
        <f t="shared" si="48"/>
        <v>14.739999999999998</v>
      </c>
      <c r="I289" s="102">
        <f t="shared" si="49"/>
        <v>14.739999999999998</v>
      </c>
      <c r="J289" s="103">
        <f t="shared" si="50"/>
        <v>3.6849999999999996</v>
      </c>
      <c r="K289" s="104">
        <f t="shared" si="51"/>
        <v>0.25</v>
      </c>
      <c r="L289" s="102">
        <f t="shared" si="52"/>
        <v>18.424999999999997</v>
      </c>
      <c r="M289" s="105"/>
      <c r="O289" s="115"/>
    </row>
    <row r="290" spans="1:15" ht="12.75" customHeight="1">
      <c r="A290" s="106" t="s">
        <v>673</v>
      </c>
      <c r="B290" s="107">
        <v>28</v>
      </c>
      <c r="C290" s="106" t="s">
        <v>179</v>
      </c>
      <c r="D290" s="107">
        <v>0.1</v>
      </c>
      <c r="E290" s="125">
        <f t="shared" si="46"/>
        <v>2.8000000000000003</v>
      </c>
      <c r="F290" s="107">
        <v>0.23</v>
      </c>
      <c r="G290" s="102">
        <f t="shared" si="47"/>
        <v>6.44</v>
      </c>
      <c r="H290" s="102">
        <f t="shared" si="48"/>
        <v>0.33</v>
      </c>
      <c r="I290" s="102">
        <f t="shared" si="49"/>
        <v>9.24</v>
      </c>
      <c r="J290" s="103">
        <f t="shared" si="50"/>
        <v>2.31</v>
      </c>
      <c r="K290" s="104">
        <f t="shared" si="51"/>
        <v>0.25</v>
      </c>
      <c r="L290" s="102">
        <f t="shared" si="52"/>
        <v>11.55</v>
      </c>
      <c r="M290" s="105"/>
      <c r="O290" s="115"/>
    </row>
    <row r="291" spans="1:15" ht="12.75" customHeight="1">
      <c r="A291" s="106" t="s">
        <v>674</v>
      </c>
      <c r="B291" s="107">
        <v>28</v>
      </c>
      <c r="C291" s="106" t="s">
        <v>179</v>
      </c>
      <c r="D291" s="107">
        <v>0.1</v>
      </c>
      <c r="E291" s="125">
        <f t="shared" si="46"/>
        <v>2.8000000000000003</v>
      </c>
      <c r="F291" s="107">
        <v>0.17</v>
      </c>
      <c r="G291" s="102">
        <f t="shared" si="47"/>
        <v>4.7600000000000007</v>
      </c>
      <c r="H291" s="102">
        <f t="shared" si="48"/>
        <v>0.27</v>
      </c>
      <c r="I291" s="102">
        <f t="shared" si="49"/>
        <v>7.5600000000000005</v>
      </c>
      <c r="J291" s="103">
        <f t="shared" si="50"/>
        <v>1.8900000000000001</v>
      </c>
      <c r="K291" s="104">
        <f t="shared" si="51"/>
        <v>0.25</v>
      </c>
      <c r="L291" s="102">
        <f t="shared" si="52"/>
        <v>9.4500000000000011</v>
      </c>
      <c r="M291" s="105"/>
      <c r="O291" s="115"/>
    </row>
    <row r="292" spans="1:15" ht="12.75" customHeight="1">
      <c r="A292" s="106" t="s">
        <v>675</v>
      </c>
      <c r="B292" s="107">
        <v>28</v>
      </c>
      <c r="C292" s="106" t="s">
        <v>179</v>
      </c>
      <c r="D292" s="107">
        <v>0.1</v>
      </c>
      <c r="E292" s="125">
        <f t="shared" si="46"/>
        <v>2.8000000000000003</v>
      </c>
      <c r="F292" s="107">
        <v>0.05</v>
      </c>
      <c r="G292" s="102">
        <f t="shared" si="47"/>
        <v>1.4000000000000001</v>
      </c>
      <c r="H292" s="102">
        <f t="shared" si="48"/>
        <v>0.15000000000000002</v>
      </c>
      <c r="I292" s="102">
        <f t="shared" si="49"/>
        <v>4.2</v>
      </c>
      <c r="J292" s="103">
        <f t="shared" si="50"/>
        <v>1.05</v>
      </c>
      <c r="K292" s="104">
        <f t="shared" si="51"/>
        <v>0.25</v>
      </c>
      <c r="L292" s="102">
        <f t="shared" si="52"/>
        <v>5.25</v>
      </c>
      <c r="M292" s="105"/>
      <c r="O292" s="115"/>
    </row>
    <row r="293" spans="1:15" ht="12.75" customHeight="1">
      <c r="A293" s="109" t="s">
        <v>37</v>
      </c>
      <c r="B293" s="110"/>
      <c r="C293" s="110"/>
      <c r="D293" s="110"/>
      <c r="E293" s="127"/>
      <c r="F293" s="110"/>
      <c r="G293" s="112"/>
      <c r="H293" s="112"/>
      <c r="I293" s="112"/>
      <c r="J293" s="113"/>
      <c r="K293" s="114"/>
      <c r="L293" s="112"/>
      <c r="M293" s="98">
        <f>SUM(L294:L411)</f>
        <v>56394.468250000013</v>
      </c>
      <c r="O293" s="115"/>
    </row>
    <row r="294" spans="1:15" ht="12.75" customHeight="1">
      <c r="A294" s="99" t="s">
        <v>239</v>
      </c>
      <c r="B294" s="124"/>
      <c r="C294" s="124"/>
      <c r="D294" s="124"/>
      <c r="E294" s="125">
        <f t="shared" ref="E294:E357" si="53">D294*B294</f>
        <v>0</v>
      </c>
      <c r="F294" s="124"/>
      <c r="G294" s="102">
        <f t="shared" ref="G294:G357" si="54">F294*B294</f>
        <v>0</v>
      </c>
      <c r="H294" s="102">
        <f t="shared" ref="H294:H357" si="55">+D294+F294</f>
        <v>0</v>
      </c>
      <c r="I294" s="102">
        <f t="shared" ref="I294:I357" si="56">E294+G294</f>
        <v>0</v>
      </c>
      <c r="J294" s="103">
        <f t="shared" ref="J294:J357" si="57">K294*I294</f>
        <v>0</v>
      </c>
      <c r="K294" s="104">
        <f t="shared" ref="K294:K357" si="58">$K$12</f>
        <v>0.25</v>
      </c>
      <c r="L294" s="102">
        <f t="shared" ref="L294:L357" si="59">I294+J294</f>
        <v>0</v>
      </c>
      <c r="M294" s="105"/>
      <c r="O294" s="115"/>
    </row>
    <row r="295" spans="1:15" ht="12.75" customHeight="1">
      <c r="A295" s="99" t="s">
        <v>240</v>
      </c>
      <c r="B295" s="107"/>
      <c r="C295" s="106"/>
      <c r="D295" s="107"/>
      <c r="E295" s="125">
        <f t="shared" si="53"/>
        <v>0</v>
      </c>
      <c r="F295" s="107"/>
      <c r="G295" s="102">
        <f t="shared" si="54"/>
        <v>0</v>
      </c>
      <c r="H295" s="102">
        <f t="shared" si="55"/>
        <v>0</v>
      </c>
      <c r="I295" s="102">
        <f t="shared" si="56"/>
        <v>0</v>
      </c>
      <c r="J295" s="103">
        <f t="shared" si="57"/>
        <v>0</v>
      </c>
      <c r="K295" s="104">
        <f t="shared" si="58"/>
        <v>0.25</v>
      </c>
      <c r="L295" s="102">
        <f t="shared" si="59"/>
        <v>0</v>
      </c>
      <c r="M295" s="105"/>
      <c r="O295" s="115"/>
    </row>
    <row r="296" spans="1:15" ht="12.75" customHeight="1">
      <c r="A296" s="106" t="s">
        <v>358</v>
      </c>
      <c r="B296" s="107">
        <v>55.4</v>
      </c>
      <c r="C296" s="106" t="s">
        <v>106</v>
      </c>
      <c r="D296" s="107">
        <v>3.53</v>
      </c>
      <c r="E296" s="125">
        <f t="shared" si="53"/>
        <v>195.56199999999998</v>
      </c>
      <c r="F296" s="107">
        <v>3.04</v>
      </c>
      <c r="G296" s="102">
        <f t="shared" si="54"/>
        <v>168.416</v>
      </c>
      <c r="H296" s="102">
        <f t="shared" si="55"/>
        <v>6.57</v>
      </c>
      <c r="I296" s="102">
        <f t="shared" si="56"/>
        <v>363.97799999999995</v>
      </c>
      <c r="J296" s="103">
        <f t="shared" si="57"/>
        <v>90.994499999999988</v>
      </c>
      <c r="K296" s="104">
        <f t="shared" si="58"/>
        <v>0.25</v>
      </c>
      <c r="L296" s="102">
        <f t="shared" si="59"/>
        <v>454.97249999999997</v>
      </c>
      <c r="M296" s="105"/>
      <c r="O296" s="115"/>
    </row>
    <row r="297" spans="1:15" ht="12.75" customHeight="1">
      <c r="A297" s="106" t="s">
        <v>425</v>
      </c>
      <c r="B297" s="107">
        <v>39.4</v>
      </c>
      <c r="C297" s="106" t="s">
        <v>106</v>
      </c>
      <c r="D297" s="107">
        <v>4.7</v>
      </c>
      <c r="E297" s="125">
        <f t="shared" si="53"/>
        <v>185.18</v>
      </c>
      <c r="F297" s="107">
        <v>6.28</v>
      </c>
      <c r="G297" s="102">
        <f t="shared" si="54"/>
        <v>247.43199999999999</v>
      </c>
      <c r="H297" s="102">
        <f t="shared" si="55"/>
        <v>10.98</v>
      </c>
      <c r="I297" s="102">
        <f t="shared" si="56"/>
        <v>432.61199999999997</v>
      </c>
      <c r="J297" s="103">
        <f t="shared" si="57"/>
        <v>108.15299999999999</v>
      </c>
      <c r="K297" s="104">
        <f t="shared" si="58"/>
        <v>0.25</v>
      </c>
      <c r="L297" s="102">
        <f t="shared" si="59"/>
        <v>540.76499999999999</v>
      </c>
      <c r="M297" s="105"/>
      <c r="O297" s="115"/>
    </row>
    <row r="298" spans="1:15" s="89" customFormat="1" ht="12.75" customHeight="1">
      <c r="A298" s="106" t="s">
        <v>676</v>
      </c>
      <c r="B298" s="107">
        <v>14.5</v>
      </c>
      <c r="C298" s="106" t="s">
        <v>106</v>
      </c>
      <c r="D298" s="107">
        <v>14.09</v>
      </c>
      <c r="E298" s="125">
        <f t="shared" si="53"/>
        <v>204.30500000000001</v>
      </c>
      <c r="F298" s="107">
        <v>64.349999999999994</v>
      </c>
      <c r="G298" s="102">
        <f t="shared" si="54"/>
        <v>933.07499999999993</v>
      </c>
      <c r="H298" s="102">
        <f t="shared" si="55"/>
        <v>78.44</v>
      </c>
      <c r="I298" s="102">
        <f t="shared" si="56"/>
        <v>1137.3799999999999</v>
      </c>
      <c r="J298" s="103">
        <f t="shared" si="57"/>
        <v>284.34499999999997</v>
      </c>
      <c r="K298" s="104">
        <f t="shared" si="58"/>
        <v>0.25</v>
      </c>
      <c r="L298" s="102">
        <f t="shared" si="59"/>
        <v>1421.7249999999999</v>
      </c>
      <c r="M298" s="105"/>
      <c r="O298" s="117"/>
    </row>
    <row r="299" spans="1:15" ht="12.75" customHeight="1">
      <c r="A299" s="106" t="s">
        <v>677</v>
      </c>
      <c r="B299" s="107">
        <v>6</v>
      </c>
      <c r="C299" s="106" t="s">
        <v>110</v>
      </c>
      <c r="D299" s="107">
        <v>4.3099999999999996</v>
      </c>
      <c r="E299" s="125">
        <f t="shared" si="53"/>
        <v>25.86</v>
      </c>
      <c r="F299" s="107">
        <v>9.75</v>
      </c>
      <c r="G299" s="102">
        <f t="shared" si="54"/>
        <v>58.5</v>
      </c>
      <c r="H299" s="102">
        <f t="shared" si="55"/>
        <v>14.059999999999999</v>
      </c>
      <c r="I299" s="102">
        <f t="shared" si="56"/>
        <v>84.36</v>
      </c>
      <c r="J299" s="103">
        <f t="shared" si="57"/>
        <v>21.09</v>
      </c>
      <c r="K299" s="104">
        <f t="shared" si="58"/>
        <v>0.25</v>
      </c>
      <c r="L299" s="102">
        <f t="shared" si="59"/>
        <v>105.45</v>
      </c>
      <c r="M299" s="105"/>
    </row>
    <row r="300" spans="1:15" ht="12.75" customHeight="1">
      <c r="A300" s="106" t="s">
        <v>678</v>
      </c>
      <c r="B300" s="107">
        <v>8</v>
      </c>
      <c r="C300" s="106" t="s">
        <v>110</v>
      </c>
      <c r="D300" s="107">
        <v>4.3099999999999996</v>
      </c>
      <c r="E300" s="125">
        <f t="shared" si="53"/>
        <v>34.479999999999997</v>
      </c>
      <c r="F300" s="107">
        <v>15.2</v>
      </c>
      <c r="G300" s="102">
        <f t="shared" si="54"/>
        <v>121.6</v>
      </c>
      <c r="H300" s="102">
        <f t="shared" si="55"/>
        <v>19.509999999999998</v>
      </c>
      <c r="I300" s="102">
        <f t="shared" si="56"/>
        <v>156.07999999999998</v>
      </c>
      <c r="J300" s="103">
        <f t="shared" si="57"/>
        <v>39.019999999999996</v>
      </c>
      <c r="K300" s="104">
        <f t="shared" si="58"/>
        <v>0.25</v>
      </c>
      <c r="L300" s="102">
        <f t="shared" si="59"/>
        <v>195.09999999999997</v>
      </c>
      <c r="M300" s="105"/>
    </row>
    <row r="301" spans="1:15" ht="12.75" customHeight="1">
      <c r="A301" s="106" t="s">
        <v>679</v>
      </c>
      <c r="B301" s="107">
        <v>2</v>
      </c>
      <c r="C301" s="106" t="s">
        <v>110</v>
      </c>
      <c r="D301" s="107">
        <v>10.77</v>
      </c>
      <c r="E301" s="125">
        <f t="shared" si="53"/>
        <v>21.54</v>
      </c>
      <c r="F301" s="107">
        <v>195.44</v>
      </c>
      <c r="G301" s="102">
        <f t="shared" si="54"/>
        <v>390.88</v>
      </c>
      <c r="H301" s="102">
        <f t="shared" si="55"/>
        <v>206.21</v>
      </c>
      <c r="I301" s="102">
        <f t="shared" si="56"/>
        <v>412.42</v>
      </c>
      <c r="J301" s="103">
        <f t="shared" si="57"/>
        <v>103.105</v>
      </c>
      <c r="K301" s="104">
        <f t="shared" si="58"/>
        <v>0.25</v>
      </c>
      <c r="L301" s="102">
        <f t="shared" si="59"/>
        <v>515.52499999999998</v>
      </c>
      <c r="M301" s="105"/>
    </row>
    <row r="302" spans="1:15" s="89" customFormat="1" ht="15" customHeight="1">
      <c r="A302" s="106" t="s">
        <v>680</v>
      </c>
      <c r="B302" s="107">
        <v>28</v>
      </c>
      <c r="C302" s="106" t="s">
        <v>110</v>
      </c>
      <c r="D302" s="107">
        <v>4.7</v>
      </c>
      <c r="E302" s="125">
        <f t="shared" si="53"/>
        <v>131.6</v>
      </c>
      <c r="F302" s="107">
        <v>1.22</v>
      </c>
      <c r="G302" s="102">
        <f t="shared" si="54"/>
        <v>34.159999999999997</v>
      </c>
      <c r="H302" s="102">
        <f t="shared" si="55"/>
        <v>5.92</v>
      </c>
      <c r="I302" s="102">
        <f t="shared" si="56"/>
        <v>165.76</v>
      </c>
      <c r="J302" s="103">
        <f t="shared" si="57"/>
        <v>41.44</v>
      </c>
      <c r="K302" s="104">
        <f t="shared" si="58"/>
        <v>0.25</v>
      </c>
      <c r="L302" s="102">
        <f t="shared" si="59"/>
        <v>207.2</v>
      </c>
      <c r="M302" s="105"/>
    </row>
    <row r="303" spans="1:15" ht="12.75" customHeight="1">
      <c r="A303" s="106" t="s">
        <v>681</v>
      </c>
      <c r="B303" s="107">
        <v>14</v>
      </c>
      <c r="C303" s="106" t="s">
        <v>110</v>
      </c>
      <c r="D303" s="107">
        <v>5.88</v>
      </c>
      <c r="E303" s="125">
        <f t="shared" si="53"/>
        <v>82.32</v>
      </c>
      <c r="F303" s="107">
        <v>2.13</v>
      </c>
      <c r="G303" s="102">
        <f t="shared" si="54"/>
        <v>29.82</v>
      </c>
      <c r="H303" s="102">
        <f t="shared" si="55"/>
        <v>8.01</v>
      </c>
      <c r="I303" s="102">
        <f t="shared" si="56"/>
        <v>112.13999999999999</v>
      </c>
      <c r="J303" s="103">
        <f t="shared" si="57"/>
        <v>28.034999999999997</v>
      </c>
      <c r="K303" s="104">
        <f t="shared" si="58"/>
        <v>0.25</v>
      </c>
      <c r="L303" s="102">
        <f t="shared" si="59"/>
        <v>140.17499999999998</v>
      </c>
      <c r="M303" s="105"/>
    </row>
    <row r="304" spans="1:15" ht="12.75" customHeight="1">
      <c r="A304" s="106" t="s">
        <v>682</v>
      </c>
      <c r="B304" s="107">
        <v>6</v>
      </c>
      <c r="C304" s="106" t="s">
        <v>110</v>
      </c>
      <c r="D304" s="107">
        <v>11.76</v>
      </c>
      <c r="E304" s="125">
        <f t="shared" si="53"/>
        <v>70.56</v>
      </c>
      <c r="F304" s="107">
        <v>125.29</v>
      </c>
      <c r="G304" s="102">
        <f t="shared" si="54"/>
        <v>751.74</v>
      </c>
      <c r="H304" s="102">
        <f t="shared" si="55"/>
        <v>137.05000000000001</v>
      </c>
      <c r="I304" s="102">
        <f t="shared" si="56"/>
        <v>822.3</v>
      </c>
      <c r="J304" s="103">
        <f t="shared" si="57"/>
        <v>205.57499999999999</v>
      </c>
      <c r="K304" s="104">
        <f t="shared" si="58"/>
        <v>0.25</v>
      </c>
      <c r="L304" s="102">
        <f t="shared" si="59"/>
        <v>1027.875</v>
      </c>
      <c r="M304" s="105"/>
    </row>
    <row r="305" spans="1:13" ht="12.75" customHeight="1">
      <c r="A305" s="106" t="s">
        <v>683</v>
      </c>
      <c r="B305" s="107">
        <v>23</v>
      </c>
      <c r="C305" s="106" t="s">
        <v>110</v>
      </c>
      <c r="D305" s="107">
        <v>4.3099999999999996</v>
      </c>
      <c r="E305" s="125">
        <f t="shared" si="53"/>
        <v>99.13</v>
      </c>
      <c r="F305" s="107">
        <v>4.75</v>
      </c>
      <c r="G305" s="102">
        <f t="shared" si="54"/>
        <v>109.25</v>
      </c>
      <c r="H305" s="102">
        <f t="shared" si="55"/>
        <v>9.0599999999999987</v>
      </c>
      <c r="I305" s="102">
        <f t="shared" si="56"/>
        <v>208.38</v>
      </c>
      <c r="J305" s="103">
        <f t="shared" si="57"/>
        <v>52.094999999999999</v>
      </c>
      <c r="K305" s="104">
        <f t="shared" si="58"/>
        <v>0.25</v>
      </c>
      <c r="L305" s="102">
        <f t="shared" si="59"/>
        <v>260.47500000000002</v>
      </c>
      <c r="M305" s="105"/>
    </row>
    <row r="306" spans="1:13" ht="12.75" customHeight="1">
      <c r="A306" s="106" t="s">
        <v>684</v>
      </c>
      <c r="B306" s="107">
        <v>4</v>
      </c>
      <c r="C306" s="106" t="s">
        <v>110</v>
      </c>
      <c r="D306" s="107">
        <v>4.3099999999999996</v>
      </c>
      <c r="E306" s="125">
        <f t="shared" si="53"/>
        <v>17.239999999999998</v>
      </c>
      <c r="F306" s="107">
        <v>6.05</v>
      </c>
      <c r="G306" s="102">
        <f t="shared" si="54"/>
        <v>24.2</v>
      </c>
      <c r="H306" s="102">
        <f t="shared" si="55"/>
        <v>10.36</v>
      </c>
      <c r="I306" s="102">
        <f t="shared" si="56"/>
        <v>41.44</v>
      </c>
      <c r="J306" s="103">
        <f t="shared" si="57"/>
        <v>10.36</v>
      </c>
      <c r="K306" s="104">
        <f t="shared" si="58"/>
        <v>0.25</v>
      </c>
      <c r="L306" s="102">
        <f t="shared" si="59"/>
        <v>51.8</v>
      </c>
      <c r="M306" s="105"/>
    </row>
    <row r="307" spans="1:13" ht="12.75" customHeight="1">
      <c r="A307" s="106" t="s">
        <v>685</v>
      </c>
      <c r="B307" s="107">
        <v>3</v>
      </c>
      <c r="C307" s="106" t="s">
        <v>110</v>
      </c>
      <c r="D307" s="107">
        <v>4.3099999999999996</v>
      </c>
      <c r="E307" s="125">
        <f t="shared" si="53"/>
        <v>12.93</v>
      </c>
      <c r="F307" s="107">
        <v>1.1399999999999999</v>
      </c>
      <c r="G307" s="102">
        <f t="shared" si="54"/>
        <v>3.42</v>
      </c>
      <c r="H307" s="102">
        <f t="shared" si="55"/>
        <v>5.4499999999999993</v>
      </c>
      <c r="I307" s="102">
        <f t="shared" si="56"/>
        <v>16.350000000000001</v>
      </c>
      <c r="J307" s="103">
        <f t="shared" si="57"/>
        <v>4.0875000000000004</v>
      </c>
      <c r="K307" s="104">
        <f t="shared" si="58"/>
        <v>0.25</v>
      </c>
      <c r="L307" s="102">
        <f t="shared" si="59"/>
        <v>20.4375</v>
      </c>
      <c r="M307" s="105"/>
    </row>
    <row r="308" spans="1:13" ht="12.75" customHeight="1">
      <c r="A308" s="106" t="s">
        <v>686</v>
      </c>
      <c r="B308" s="107">
        <v>2</v>
      </c>
      <c r="C308" s="106" t="s">
        <v>110</v>
      </c>
      <c r="D308" s="107">
        <v>4.4800000000000004</v>
      </c>
      <c r="E308" s="125">
        <f t="shared" si="53"/>
        <v>8.9600000000000009</v>
      </c>
      <c r="F308" s="107">
        <v>159.83000000000001</v>
      </c>
      <c r="G308" s="102">
        <f t="shared" si="54"/>
        <v>319.66000000000003</v>
      </c>
      <c r="H308" s="102">
        <f t="shared" si="55"/>
        <v>164.31</v>
      </c>
      <c r="I308" s="102">
        <f t="shared" si="56"/>
        <v>328.62</v>
      </c>
      <c r="J308" s="103">
        <f t="shared" si="57"/>
        <v>82.155000000000001</v>
      </c>
      <c r="K308" s="104">
        <f t="shared" si="58"/>
        <v>0.25</v>
      </c>
      <c r="L308" s="102">
        <f t="shared" si="59"/>
        <v>410.77499999999998</v>
      </c>
      <c r="M308" s="105"/>
    </row>
    <row r="309" spans="1:13" ht="12.75" customHeight="1">
      <c r="A309" s="106" t="s">
        <v>687</v>
      </c>
      <c r="B309" s="107">
        <v>15</v>
      </c>
      <c r="C309" s="106" t="s">
        <v>110</v>
      </c>
      <c r="D309" s="107">
        <v>4.7</v>
      </c>
      <c r="E309" s="125">
        <f t="shared" si="53"/>
        <v>70.5</v>
      </c>
      <c r="F309" s="107">
        <v>1.93</v>
      </c>
      <c r="G309" s="102">
        <f t="shared" si="54"/>
        <v>28.95</v>
      </c>
      <c r="H309" s="102">
        <f t="shared" si="55"/>
        <v>6.63</v>
      </c>
      <c r="I309" s="102">
        <f t="shared" si="56"/>
        <v>99.45</v>
      </c>
      <c r="J309" s="103">
        <f t="shared" si="57"/>
        <v>24.862500000000001</v>
      </c>
      <c r="K309" s="104">
        <f t="shared" si="58"/>
        <v>0.25</v>
      </c>
      <c r="L309" s="102">
        <f t="shared" si="59"/>
        <v>124.3125</v>
      </c>
      <c r="M309" s="105"/>
    </row>
    <row r="310" spans="1:13" ht="12.75" customHeight="1">
      <c r="A310" s="106" t="s">
        <v>688</v>
      </c>
      <c r="B310" s="107">
        <v>17</v>
      </c>
      <c r="C310" s="106" t="s">
        <v>110</v>
      </c>
      <c r="D310" s="107">
        <v>4.7</v>
      </c>
      <c r="E310" s="125">
        <f t="shared" si="53"/>
        <v>79.900000000000006</v>
      </c>
      <c r="F310" s="107">
        <v>3.05</v>
      </c>
      <c r="G310" s="102">
        <f t="shared" si="54"/>
        <v>51.849999999999994</v>
      </c>
      <c r="H310" s="102">
        <f t="shared" si="55"/>
        <v>7.75</v>
      </c>
      <c r="I310" s="102">
        <f t="shared" si="56"/>
        <v>131.75</v>
      </c>
      <c r="J310" s="103">
        <f t="shared" si="57"/>
        <v>32.9375</v>
      </c>
      <c r="K310" s="104">
        <f t="shared" si="58"/>
        <v>0.25</v>
      </c>
      <c r="L310" s="102">
        <f t="shared" si="59"/>
        <v>164.6875</v>
      </c>
      <c r="M310" s="105"/>
    </row>
    <row r="311" spans="1:13" ht="12.75" customHeight="1">
      <c r="A311" s="106" t="s">
        <v>689</v>
      </c>
      <c r="B311" s="107">
        <v>2</v>
      </c>
      <c r="C311" s="106" t="s">
        <v>110</v>
      </c>
      <c r="D311" s="107">
        <v>11.76</v>
      </c>
      <c r="E311" s="125">
        <f t="shared" si="53"/>
        <v>23.52</v>
      </c>
      <c r="F311" s="107">
        <v>100.79</v>
      </c>
      <c r="G311" s="102">
        <f t="shared" si="54"/>
        <v>201.58</v>
      </c>
      <c r="H311" s="102">
        <f t="shared" si="55"/>
        <v>112.55000000000001</v>
      </c>
      <c r="I311" s="102">
        <f t="shared" si="56"/>
        <v>225.10000000000002</v>
      </c>
      <c r="J311" s="103">
        <f t="shared" si="57"/>
        <v>56.275000000000006</v>
      </c>
      <c r="K311" s="104">
        <f t="shared" si="58"/>
        <v>0.25</v>
      </c>
      <c r="L311" s="102">
        <f t="shared" si="59"/>
        <v>281.375</v>
      </c>
      <c r="M311" s="105"/>
    </row>
    <row r="312" spans="1:13" ht="12.75" customHeight="1">
      <c r="A312" s="106" t="s">
        <v>690</v>
      </c>
      <c r="B312" s="107">
        <v>26</v>
      </c>
      <c r="C312" s="106" t="s">
        <v>110</v>
      </c>
      <c r="D312" s="107">
        <v>4.3099999999999996</v>
      </c>
      <c r="E312" s="125">
        <f t="shared" si="53"/>
        <v>112.05999999999999</v>
      </c>
      <c r="F312" s="107">
        <v>0.85</v>
      </c>
      <c r="G312" s="102">
        <f t="shared" si="54"/>
        <v>22.099999999999998</v>
      </c>
      <c r="H312" s="102">
        <f t="shared" si="55"/>
        <v>5.1599999999999993</v>
      </c>
      <c r="I312" s="102">
        <f t="shared" si="56"/>
        <v>134.16</v>
      </c>
      <c r="J312" s="103">
        <f t="shared" si="57"/>
        <v>33.54</v>
      </c>
      <c r="K312" s="104">
        <f t="shared" si="58"/>
        <v>0.25</v>
      </c>
      <c r="L312" s="102">
        <f t="shared" si="59"/>
        <v>167.7</v>
      </c>
      <c r="M312" s="105"/>
    </row>
    <row r="313" spans="1:13" ht="12.75" customHeight="1">
      <c r="A313" s="106" t="s">
        <v>691</v>
      </c>
      <c r="B313" s="107">
        <v>26</v>
      </c>
      <c r="C313" s="106" t="s">
        <v>110</v>
      </c>
      <c r="D313" s="107">
        <v>4.3099999999999996</v>
      </c>
      <c r="E313" s="125">
        <f t="shared" si="53"/>
        <v>112.05999999999999</v>
      </c>
      <c r="F313" s="107">
        <v>1.44</v>
      </c>
      <c r="G313" s="102">
        <f t="shared" si="54"/>
        <v>37.44</v>
      </c>
      <c r="H313" s="102">
        <f t="shared" si="55"/>
        <v>5.75</v>
      </c>
      <c r="I313" s="102">
        <f t="shared" si="56"/>
        <v>149.5</v>
      </c>
      <c r="J313" s="103">
        <f t="shared" si="57"/>
        <v>37.375</v>
      </c>
      <c r="K313" s="104">
        <f t="shared" si="58"/>
        <v>0.25</v>
      </c>
      <c r="L313" s="102">
        <f t="shared" si="59"/>
        <v>186.875</v>
      </c>
      <c r="M313" s="105"/>
    </row>
    <row r="314" spans="1:13" ht="12.75" customHeight="1">
      <c r="A314" s="106" t="s">
        <v>692</v>
      </c>
      <c r="B314" s="107">
        <v>2</v>
      </c>
      <c r="C314" s="106" t="s">
        <v>110</v>
      </c>
      <c r="D314" s="107">
        <v>4.3099999999999996</v>
      </c>
      <c r="E314" s="125">
        <f t="shared" si="53"/>
        <v>8.6199999999999992</v>
      </c>
      <c r="F314" s="107">
        <v>4.66</v>
      </c>
      <c r="G314" s="102">
        <f t="shared" si="54"/>
        <v>9.32</v>
      </c>
      <c r="H314" s="102">
        <f t="shared" si="55"/>
        <v>8.9699999999999989</v>
      </c>
      <c r="I314" s="102">
        <f t="shared" si="56"/>
        <v>17.939999999999998</v>
      </c>
      <c r="J314" s="103">
        <f t="shared" si="57"/>
        <v>4.4849999999999994</v>
      </c>
      <c r="K314" s="104">
        <f t="shared" si="58"/>
        <v>0.25</v>
      </c>
      <c r="L314" s="102">
        <f t="shared" si="59"/>
        <v>22.424999999999997</v>
      </c>
      <c r="M314" s="105"/>
    </row>
    <row r="315" spans="1:13" ht="12.75" customHeight="1">
      <c r="A315" s="106" t="s">
        <v>693</v>
      </c>
      <c r="B315" s="107">
        <v>15</v>
      </c>
      <c r="C315" s="106" t="s">
        <v>110</v>
      </c>
      <c r="D315" s="107">
        <v>4.3099999999999996</v>
      </c>
      <c r="E315" s="125">
        <f t="shared" si="53"/>
        <v>64.649999999999991</v>
      </c>
      <c r="F315" s="107">
        <v>0.81</v>
      </c>
      <c r="G315" s="102">
        <f t="shared" si="54"/>
        <v>12.15</v>
      </c>
      <c r="H315" s="102">
        <f t="shared" si="55"/>
        <v>5.1199999999999992</v>
      </c>
      <c r="I315" s="102">
        <f t="shared" si="56"/>
        <v>76.8</v>
      </c>
      <c r="J315" s="103">
        <f t="shared" si="57"/>
        <v>19.2</v>
      </c>
      <c r="K315" s="104">
        <f t="shared" si="58"/>
        <v>0.25</v>
      </c>
      <c r="L315" s="102">
        <f t="shared" si="59"/>
        <v>96</v>
      </c>
      <c r="M315" s="105"/>
    </row>
    <row r="316" spans="1:13" ht="12.75" customHeight="1">
      <c r="A316" s="99" t="s">
        <v>245</v>
      </c>
      <c r="B316" s="107"/>
      <c r="C316" s="106"/>
      <c r="D316" s="107"/>
      <c r="E316" s="125">
        <f t="shared" si="53"/>
        <v>0</v>
      </c>
      <c r="F316" s="107"/>
      <c r="G316" s="102">
        <f t="shared" si="54"/>
        <v>0</v>
      </c>
      <c r="H316" s="102">
        <f t="shared" si="55"/>
        <v>0</v>
      </c>
      <c r="I316" s="102">
        <f t="shared" si="56"/>
        <v>0</v>
      </c>
      <c r="J316" s="103">
        <f t="shared" si="57"/>
        <v>0</v>
      </c>
      <c r="K316" s="104">
        <f t="shared" si="58"/>
        <v>0.25</v>
      </c>
      <c r="L316" s="102">
        <f t="shared" si="59"/>
        <v>0</v>
      </c>
      <c r="M316" s="105"/>
    </row>
    <row r="317" spans="1:13" ht="12.75" customHeight="1">
      <c r="A317" s="106" t="s">
        <v>493</v>
      </c>
      <c r="B317" s="107">
        <v>4</v>
      </c>
      <c r="C317" s="106" t="s">
        <v>110</v>
      </c>
      <c r="D317" s="107">
        <v>11.76</v>
      </c>
      <c r="E317" s="125">
        <f t="shared" si="53"/>
        <v>47.04</v>
      </c>
      <c r="F317" s="107">
        <v>24.15</v>
      </c>
      <c r="G317" s="102">
        <f t="shared" si="54"/>
        <v>96.6</v>
      </c>
      <c r="H317" s="102">
        <f t="shared" si="55"/>
        <v>35.909999999999997</v>
      </c>
      <c r="I317" s="102">
        <f t="shared" si="56"/>
        <v>143.63999999999999</v>
      </c>
      <c r="J317" s="103">
        <f t="shared" si="57"/>
        <v>35.909999999999997</v>
      </c>
      <c r="K317" s="104">
        <f t="shared" si="58"/>
        <v>0.25</v>
      </c>
      <c r="L317" s="102">
        <f t="shared" si="59"/>
        <v>179.54999999999998</v>
      </c>
      <c r="M317" s="105"/>
    </row>
    <row r="318" spans="1:13" ht="12.75" customHeight="1">
      <c r="A318" s="106" t="s">
        <v>494</v>
      </c>
      <c r="B318" s="107">
        <v>10</v>
      </c>
      <c r="C318" s="106" t="s">
        <v>110</v>
      </c>
      <c r="D318" s="107">
        <v>15.26</v>
      </c>
      <c r="E318" s="125">
        <f t="shared" si="53"/>
        <v>152.6</v>
      </c>
      <c r="F318" s="107">
        <v>34.04</v>
      </c>
      <c r="G318" s="102">
        <f t="shared" si="54"/>
        <v>340.4</v>
      </c>
      <c r="H318" s="102">
        <f t="shared" si="55"/>
        <v>49.3</v>
      </c>
      <c r="I318" s="102">
        <f t="shared" si="56"/>
        <v>493</v>
      </c>
      <c r="J318" s="103">
        <f t="shared" si="57"/>
        <v>123.25</v>
      </c>
      <c r="K318" s="104">
        <f t="shared" si="58"/>
        <v>0.25</v>
      </c>
      <c r="L318" s="102">
        <f t="shared" si="59"/>
        <v>616.25</v>
      </c>
      <c r="M318" s="105"/>
    </row>
    <row r="319" spans="1:13" ht="12.75" customHeight="1">
      <c r="A319" s="106" t="s">
        <v>495</v>
      </c>
      <c r="B319" s="107">
        <v>9</v>
      </c>
      <c r="C319" s="106" t="s">
        <v>110</v>
      </c>
      <c r="D319" s="107">
        <v>16.46</v>
      </c>
      <c r="E319" s="125">
        <f t="shared" si="53"/>
        <v>148.14000000000001</v>
      </c>
      <c r="F319" s="107">
        <v>55.75</v>
      </c>
      <c r="G319" s="102">
        <f t="shared" si="54"/>
        <v>501.75</v>
      </c>
      <c r="H319" s="102">
        <f t="shared" si="55"/>
        <v>72.210000000000008</v>
      </c>
      <c r="I319" s="102">
        <f t="shared" si="56"/>
        <v>649.89</v>
      </c>
      <c r="J319" s="103">
        <f t="shared" si="57"/>
        <v>162.4725</v>
      </c>
      <c r="K319" s="104">
        <f t="shared" si="58"/>
        <v>0.25</v>
      </c>
      <c r="L319" s="102">
        <f t="shared" si="59"/>
        <v>812.36249999999995</v>
      </c>
      <c r="M319" s="105"/>
    </row>
    <row r="320" spans="1:13" ht="12.75" customHeight="1">
      <c r="A320" s="106" t="s">
        <v>496</v>
      </c>
      <c r="B320" s="107">
        <v>3</v>
      </c>
      <c r="C320" s="106" t="s">
        <v>110</v>
      </c>
      <c r="D320" s="107">
        <v>16.46</v>
      </c>
      <c r="E320" s="125">
        <f t="shared" si="53"/>
        <v>49.38</v>
      </c>
      <c r="F320" s="107">
        <v>65.540000000000006</v>
      </c>
      <c r="G320" s="102">
        <f t="shared" si="54"/>
        <v>196.62</v>
      </c>
      <c r="H320" s="102">
        <f t="shared" si="55"/>
        <v>82</v>
      </c>
      <c r="I320" s="102">
        <f t="shared" si="56"/>
        <v>246</v>
      </c>
      <c r="J320" s="103">
        <f t="shared" si="57"/>
        <v>61.5</v>
      </c>
      <c r="K320" s="104">
        <f t="shared" si="58"/>
        <v>0.25</v>
      </c>
      <c r="L320" s="102">
        <f t="shared" si="59"/>
        <v>307.5</v>
      </c>
      <c r="M320" s="105"/>
    </row>
    <row r="321" spans="1:13" ht="12.75" customHeight="1">
      <c r="A321" s="99" t="s">
        <v>246</v>
      </c>
      <c r="B321" s="107"/>
      <c r="C321" s="106"/>
      <c r="D321" s="107"/>
      <c r="E321" s="125">
        <f t="shared" si="53"/>
        <v>0</v>
      </c>
      <c r="F321" s="107"/>
      <c r="G321" s="102">
        <f t="shared" si="54"/>
        <v>0</v>
      </c>
      <c r="H321" s="102">
        <f t="shared" si="55"/>
        <v>0</v>
      </c>
      <c r="I321" s="102">
        <f t="shared" si="56"/>
        <v>0</v>
      </c>
      <c r="J321" s="103">
        <f t="shared" si="57"/>
        <v>0</v>
      </c>
      <c r="K321" s="104">
        <f t="shared" si="58"/>
        <v>0.25</v>
      </c>
      <c r="L321" s="102">
        <f t="shared" si="59"/>
        <v>0</v>
      </c>
      <c r="M321" s="105"/>
    </row>
    <row r="322" spans="1:13" ht="12.75" customHeight="1">
      <c r="A322" s="106" t="s">
        <v>384</v>
      </c>
      <c r="B322" s="107">
        <v>10</v>
      </c>
      <c r="C322" s="106" t="s">
        <v>110</v>
      </c>
      <c r="D322" s="107">
        <v>4.3099999999999996</v>
      </c>
      <c r="E322" s="125">
        <f t="shared" si="53"/>
        <v>43.099999999999994</v>
      </c>
      <c r="F322" s="107">
        <v>17.07</v>
      </c>
      <c r="G322" s="102">
        <f t="shared" si="54"/>
        <v>170.7</v>
      </c>
      <c r="H322" s="102">
        <f t="shared" si="55"/>
        <v>21.38</v>
      </c>
      <c r="I322" s="102">
        <f t="shared" si="56"/>
        <v>213.79999999999998</v>
      </c>
      <c r="J322" s="103">
        <f t="shared" si="57"/>
        <v>53.449999999999996</v>
      </c>
      <c r="K322" s="104">
        <f t="shared" si="58"/>
        <v>0.25</v>
      </c>
      <c r="L322" s="102">
        <f t="shared" si="59"/>
        <v>267.25</v>
      </c>
      <c r="M322" s="105"/>
    </row>
    <row r="323" spans="1:13" ht="12.75" customHeight="1">
      <c r="A323" s="106" t="s">
        <v>385</v>
      </c>
      <c r="B323" s="107">
        <v>10</v>
      </c>
      <c r="C323" s="106" t="s">
        <v>110</v>
      </c>
      <c r="D323" s="107">
        <v>4.3099999999999996</v>
      </c>
      <c r="E323" s="125">
        <f t="shared" si="53"/>
        <v>43.099999999999994</v>
      </c>
      <c r="F323" s="107">
        <v>15.05</v>
      </c>
      <c r="G323" s="102">
        <f t="shared" si="54"/>
        <v>150.5</v>
      </c>
      <c r="H323" s="102">
        <f t="shared" si="55"/>
        <v>19.36</v>
      </c>
      <c r="I323" s="102">
        <f t="shared" si="56"/>
        <v>193.6</v>
      </c>
      <c r="J323" s="103">
        <f t="shared" si="57"/>
        <v>48.4</v>
      </c>
      <c r="K323" s="104">
        <f t="shared" si="58"/>
        <v>0.25</v>
      </c>
      <c r="L323" s="102">
        <f t="shared" si="59"/>
        <v>242</v>
      </c>
      <c r="M323" s="105"/>
    </row>
    <row r="324" spans="1:13" ht="12.75" customHeight="1">
      <c r="A324" s="99" t="s">
        <v>247</v>
      </c>
      <c r="B324" s="107"/>
      <c r="C324" s="106"/>
      <c r="D324" s="107"/>
      <c r="E324" s="125">
        <f t="shared" si="53"/>
        <v>0</v>
      </c>
      <c r="F324" s="107"/>
      <c r="G324" s="102">
        <f t="shared" si="54"/>
        <v>0</v>
      </c>
      <c r="H324" s="102">
        <f t="shared" si="55"/>
        <v>0</v>
      </c>
      <c r="I324" s="102">
        <f t="shared" si="56"/>
        <v>0</v>
      </c>
      <c r="J324" s="103">
        <f t="shared" si="57"/>
        <v>0</v>
      </c>
      <c r="K324" s="104">
        <f t="shared" si="58"/>
        <v>0.25</v>
      </c>
      <c r="L324" s="102">
        <f t="shared" si="59"/>
        <v>0</v>
      </c>
      <c r="M324" s="105"/>
    </row>
    <row r="325" spans="1:13" ht="12.75" customHeight="1">
      <c r="A325" s="106" t="s">
        <v>694</v>
      </c>
      <c r="B325" s="107">
        <v>4</v>
      </c>
      <c r="C325" s="106" t="s">
        <v>110</v>
      </c>
      <c r="D325" s="107">
        <v>93.98</v>
      </c>
      <c r="E325" s="125">
        <f t="shared" si="53"/>
        <v>375.92</v>
      </c>
      <c r="F325" s="107">
        <v>675.41</v>
      </c>
      <c r="G325" s="102">
        <f t="shared" si="54"/>
        <v>2701.64</v>
      </c>
      <c r="H325" s="102">
        <f t="shared" si="55"/>
        <v>769.39</v>
      </c>
      <c r="I325" s="102">
        <f t="shared" si="56"/>
        <v>3077.56</v>
      </c>
      <c r="J325" s="103">
        <f t="shared" si="57"/>
        <v>769.39</v>
      </c>
      <c r="K325" s="104">
        <f t="shared" si="58"/>
        <v>0.25</v>
      </c>
      <c r="L325" s="102">
        <f t="shared" si="59"/>
        <v>3846.95</v>
      </c>
      <c r="M325" s="105"/>
    </row>
    <row r="326" spans="1:13" ht="12.75" customHeight="1">
      <c r="A326" s="99" t="s">
        <v>248</v>
      </c>
      <c r="B326" s="107"/>
      <c r="C326" s="106"/>
      <c r="D326" s="107"/>
      <c r="E326" s="125">
        <f t="shared" si="53"/>
        <v>0</v>
      </c>
      <c r="F326" s="107"/>
      <c r="G326" s="102">
        <f t="shared" si="54"/>
        <v>0</v>
      </c>
      <c r="H326" s="102">
        <f t="shared" si="55"/>
        <v>0</v>
      </c>
      <c r="I326" s="102">
        <f t="shared" si="56"/>
        <v>0</v>
      </c>
      <c r="J326" s="103">
        <f t="shared" si="57"/>
        <v>0</v>
      </c>
      <c r="K326" s="104">
        <f t="shared" si="58"/>
        <v>0.25</v>
      </c>
      <c r="L326" s="102">
        <f t="shared" si="59"/>
        <v>0</v>
      </c>
      <c r="M326" s="105"/>
    </row>
    <row r="327" spans="1:13" ht="12.75" customHeight="1">
      <c r="A327" s="99" t="s">
        <v>249</v>
      </c>
      <c r="B327" s="107"/>
      <c r="C327" s="106"/>
      <c r="D327" s="107"/>
      <c r="E327" s="125">
        <f t="shared" si="53"/>
        <v>0</v>
      </c>
      <c r="F327" s="107"/>
      <c r="G327" s="102">
        <f t="shared" si="54"/>
        <v>0</v>
      </c>
      <c r="H327" s="102">
        <f t="shared" si="55"/>
        <v>0</v>
      </c>
      <c r="I327" s="102">
        <f t="shared" si="56"/>
        <v>0</v>
      </c>
      <c r="J327" s="103">
        <f t="shared" si="57"/>
        <v>0</v>
      </c>
      <c r="K327" s="104">
        <f t="shared" si="58"/>
        <v>0.25</v>
      </c>
      <c r="L327" s="102">
        <f t="shared" si="59"/>
        <v>0</v>
      </c>
      <c r="M327" s="105"/>
    </row>
    <row r="328" spans="1:13" ht="12.75" customHeight="1">
      <c r="A328" s="106" t="s">
        <v>753</v>
      </c>
      <c r="B328" s="107">
        <v>8</v>
      </c>
      <c r="C328" s="106" t="s">
        <v>110</v>
      </c>
      <c r="D328" s="107">
        <v>86.1</v>
      </c>
      <c r="E328" s="125">
        <f t="shared" si="53"/>
        <v>688.8</v>
      </c>
      <c r="F328" s="107">
        <v>358.16</v>
      </c>
      <c r="G328" s="102">
        <f t="shared" si="54"/>
        <v>2865.28</v>
      </c>
      <c r="H328" s="102">
        <f t="shared" si="55"/>
        <v>444.26</v>
      </c>
      <c r="I328" s="102">
        <f t="shared" si="56"/>
        <v>3554.08</v>
      </c>
      <c r="J328" s="103">
        <f t="shared" si="57"/>
        <v>888.52</v>
      </c>
      <c r="K328" s="104">
        <f t="shared" si="58"/>
        <v>0.25</v>
      </c>
      <c r="L328" s="102">
        <f t="shared" si="59"/>
        <v>4442.6000000000004</v>
      </c>
      <c r="M328" s="105"/>
    </row>
    <row r="329" spans="1:13" ht="12.75" customHeight="1">
      <c r="A329" s="99" t="s">
        <v>19</v>
      </c>
      <c r="B329" s="107"/>
      <c r="C329" s="106"/>
      <c r="D329" s="107"/>
      <c r="E329" s="125">
        <f t="shared" si="53"/>
        <v>0</v>
      </c>
      <c r="F329" s="107"/>
      <c r="G329" s="102">
        <f t="shared" si="54"/>
        <v>0</v>
      </c>
      <c r="H329" s="102">
        <f t="shared" si="55"/>
        <v>0</v>
      </c>
      <c r="I329" s="102">
        <f t="shared" si="56"/>
        <v>0</v>
      </c>
      <c r="J329" s="103">
        <f t="shared" si="57"/>
        <v>0</v>
      </c>
      <c r="K329" s="104">
        <f t="shared" si="58"/>
        <v>0.25</v>
      </c>
      <c r="L329" s="102">
        <f t="shared" si="59"/>
        <v>0</v>
      </c>
      <c r="M329" s="105"/>
    </row>
    <row r="330" spans="1:13" ht="12.75" customHeight="1">
      <c r="A330" s="106" t="s">
        <v>500</v>
      </c>
      <c r="B330" s="107">
        <v>2</v>
      </c>
      <c r="C330" s="106" t="s">
        <v>110</v>
      </c>
      <c r="D330" s="107">
        <v>83.44</v>
      </c>
      <c r="E330" s="125">
        <f t="shared" si="53"/>
        <v>166.88</v>
      </c>
      <c r="F330" s="107">
        <v>292.38</v>
      </c>
      <c r="G330" s="102">
        <f t="shared" si="54"/>
        <v>584.76</v>
      </c>
      <c r="H330" s="102">
        <f t="shared" si="55"/>
        <v>375.82</v>
      </c>
      <c r="I330" s="102">
        <f t="shared" si="56"/>
        <v>751.64</v>
      </c>
      <c r="J330" s="103">
        <f t="shared" si="57"/>
        <v>187.91</v>
      </c>
      <c r="K330" s="104">
        <f t="shared" si="58"/>
        <v>0.25</v>
      </c>
      <c r="L330" s="102">
        <f t="shared" si="59"/>
        <v>939.55</v>
      </c>
      <c r="M330" s="105"/>
    </row>
    <row r="331" spans="1:13" ht="12.75" customHeight="1">
      <c r="A331" s="106" t="s">
        <v>802</v>
      </c>
      <c r="B331" s="107">
        <v>2</v>
      </c>
      <c r="C331" s="106" t="s">
        <v>110</v>
      </c>
      <c r="D331" s="107">
        <v>84.24</v>
      </c>
      <c r="E331" s="125">
        <f t="shared" si="53"/>
        <v>168.48</v>
      </c>
      <c r="F331" s="107">
        <v>484.97</v>
      </c>
      <c r="G331" s="102">
        <f t="shared" si="54"/>
        <v>969.94</v>
      </c>
      <c r="H331" s="102">
        <f t="shared" si="55"/>
        <v>569.21</v>
      </c>
      <c r="I331" s="102">
        <f t="shared" si="56"/>
        <v>1138.42</v>
      </c>
      <c r="J331" s="103">
        <f t="shared" si="57"/>
        <v>284.60500000000002</v>
      </c>
      <c r="K331" s="104">
        <f t="shared" si="58"/>
        <v>0.25</v>
      </c>
      <c r="L331" s="102">
        <f t="shared" si="59"/>
        <v>1423.0250000000001</v>
      </c>
      <c r="M331" s="105"/>
    </row>
    <row r="332" spans="1:13" ht="12.75" customHeight="1">
      <c r="A332" s="99" t="s">
        <v>20</v>
      </c>
      <c r="B332" s="107"/>
      <c r="C332" s="106"/>
      <c r="D332" s="107"/>
      <c r="E332" s="125">
        <f t="shared" si="53"/>
        <v>0</v>
      </c>
      <c r="F332" s="107"/>
      <c r="G332" s="102">
        <f t="shared" si="54"/>
        <v>0</v>
      </c>
      <c r="H332" s="102">
        <f t="shared" si="55"/>
        <v>0</v>
      </c>
      <c r="I332" s="102">
        <f t="shared" si="56"/>
        <v>0</v>
      </c>
      <c r="J332" s="103">
        <f t="shared" si="57"/>
        <v>0</v>
      </c>
      <c r="K332" s="104">
        <f t="shared" si="58"/>
        <v>0.25</v>
      </c>
      <c r="L332" s="102">
        <f t="shared" si="59"/>
        <v>0</v>
      </c>
      <c r="M332" s="105"/>
    </row>
    <row r="333" spans="1:13" ht="12.75" customHeight="1">
      <c r="A333" s="106" t="s">
        <v>501</v>
      </c>
      <c r="B333" s="107">
        <v>2</v>
      </c>
      <c r="C333" s="106" t="s">
        <v>110</v>
      </c>
      <c r="D333" s="107">
        <v>65.78</v>
      </c>
      <c r="E333" s="125">
        <f t="shared" si="53"/>
        <v>131.56</v>
      </c>
      <c r="F333" s="107">
        <v>119.81</v>
      </c>
      <c r="G333" s="102">
        <f t="shared" si="54"/>
        <v>239.62</v>
      </c>
      <c r="H333" s="102">
        <f t="shared" si="55"/>
        <v>185.59</v>
      </c>
      <c r="I333" s="102">
        <f t="shared" si="56"/>
        <v>371.18</v>
      </c>
      <c r="J333" s="103">
        <f t="shared" si="57"/>
        <v>92.795000000000002</v>
      </c>
      <c r="K333" s="104">
        <f t="shared" si="58"/>
        <v>0.25</v>
      </c>
      <c r="L333" s="102">
        <f t="shared" si="59"/>
        <v>463.97500000000002</v>
      </c>
      <c r="M333" s="105"/>
    </row>
    <row r="334" spans="1:13" ht="12.75" customHeight="1">
      <c r="A334" s="99" t="s">
        <v>250</v>
      </c>
      <c r="B334" s="107"/>
      <c r="C334" s="106"/>
      <c r="D334" s="107"/>
      <c r="E334" s="125">
        <f t="shared" si="53"/>
        <v>0</v>
      </c>
      <c r="F334" s="107"/>
      <c r="G334" s="102">
        <f t="shared" si="54"/>
        <v>0</v>
      </c>
      <c r="H334" s="102">
        <f t="shared" si="55"/>
        <v>0</v>
      </c>
      <c r="I334" s="102">
        <f t="shared" si="56"/>
        <v>0</v>
      </c>
      <c r="J334" s="103">
        <f t="shared" si="57"/>
        <v>0</v>
      </c>
      <c r="K334" s="104">
        <f t="shared" si="58"/>
        <v>0.25</v>
      </c>
      <c r="L334" s="102">
        <f t="shared" si="59"/>
        <v>0</v>
      </c>
      <c r="M334" s="105"/>
    </row>
    <row r="335" spans="1:13" ht="12.75" customHeight="1">
      <c r="A335" s="106" t="s">
        <v>386</v>
      </c>
      <c r="B335" s="107">
        <v>4</v>
      </c>
      <c r="C335" s="106" t="s">
        <v>110</v>
      </c>
      <c r="D335" s="107">
        <v>32.29</v>
      </c>
      <c r="E335" s="125">
        <f t="shared" si="53"/>
        <v>129.16</v>
      </c>
      <c r="F335" s="107">
        <v>56.71</v>
      </c>
      <c r="G335" s="102">
        <f t="shared" si="54"/>
        <v>226.84</v>
      </c>
      <c r="H335" s="102">
        <f t="shared" si="55"/>
        <v>89</v>
      </c>
      <c r="I335" s="102">
        <f t="shared" si="56"/>
        <v>356</v>
      </c>
      <c r="J335" s="103">
        <f t="shared" si="57"/>
        <v>89</v>
      </c>
      <c r="K335" s="104">
        <f t="shared" si="58"/>
        <v>0.25</v>
      </c>
      <c r="L335" s="102">
        <f t="shared" si="59"/>
        <v>445</v>
      </c>
      <c r="M335" s="105"/>
    </row>
    <row r="336" spans="1:13" ht="12.75" customHeight="1">
      <c r="A336" s="106" t="s">
        <v>251</v>
      </c>
      <c r="B336" s="107">
        <v>4</v>
      </c>
      <c r="C336" s="106" t="s">
        <v>110</v>
      </c>
      <c r="D336" s="107">
        <v>4.3099999999999996</v>
      </c>
      <c r="E336" s="125">
        <f t="shared" si="53"/>
        <v>17.239999999999998</v>
      </c>
      <c r="F336" s="107">
        <v>33.229999999999997</v>
      </c>
      <c r="G336" s="102">
        <f t="shared" si="54"/>
        <v>132.91999999999999</v>
      </c>
      <c r="H336" s="102">
        <f t="shared" si="55"/>
        <v>37.54</v>
      </c>
      <c r="I336" s="102">
        <f t="shared" si="56"/>
        <v>150.16</v>
      </c>
      <c r="J336" s="103">
        <f t="shared" si="57"/>
        <v>37.54</v>
      </c>
      <c r="K336" s="104">
        <f t="shared" si="58"/>
        <v>0.25</v>
      </c>
      <c r="L336" s="102">
        <f t="shared" si="59"/>
        <v>187.7</v>
      </c>
      <c r="M336" s="105"/>
    </row>
    <row r="337" spans="1:13" ht="12.75" customHeight="1">
      <c r="A337" s="99" t="s">
        <v>387</v>
      </c>
      <c r="B337" s="107"/>
      <c r="C337" s="106"/>
      <c r="D337" s="107"/>
      <c r="E337" s="125">
        <f t="shared" si="53"/>
        <v>0</v>
      </c>
      <c r="F337" s="107"/>
      <c r="G337" s="102">
        <f t="shared" si="54"/>
        <v>0</v>
      </c>
      <c r="H337" s="102">
        <f t="shared" si="55"/>
        <v>0</v>
      </c>
      <c r="I337" s="102">
        <f t="shared" si="56"/>
        <v>0</v>
      </c>
      <c r="J337" s="103">
        <f t="shared" si="57"/>
        <v>0</v>
      </c>
      <c r="K337" s="104">
        <f t="shared" si="58"/>
        <v>0.25</v>
      </c>
      <c r="L337" s="102">
        <f t="shared" si="59"/>
        <v>0</v>
      </c>
      <c r="M337" s="105"/>
    </row>
    <row r="338" spans="1:13" ht="12.75" customHeight="1">
      <c r="A338" s="106" t="s">
        <v>695</v>
      </c>
      <c r="B338" s="107">
        <v>2</v>
      </c>
      <c r="C338" s="106" t="s">
        <v>110</v>
      </c>
      <c r="D338" s="107">
        <v>23.5</v>
      </c>
      <c r="E338" s="125">
        <f t="shared" si="53"/>
        <v>47</v>
      </c>
      <c r="F338" s="107">
        <v>767.51</v>
      </c>
      <c r="G338" s="102">
        <f t="shared" si="54"/>
        <v>1535.02</v>
      </c>
      <c r="H338" s="102">
        <f t="shared" si="55"/>
        <v>791.01</v>
      </c>
      <c r="I338" s="102">
        <f t="shared" si="56"/>
        <v>1582.02</v>
      </c>
      <c r="J338" s="103">
        <f t="shared" si="57"/>
        <v>395.505</v>
      </c>
      <c r="K338" s="104">
        <f t="shared" si="58"/>
        <v>0.25</v>
      </c>
      <c r="L338" s="102">
        <f t="shared" si="59"/>
        <v>1977.5250000000001</v>
      </c>
      <c r="M338" s="105"/>
    </row>
    <row r="339" spans="1:13" ht="12.75" customHeight="1">
      <c r="A339" s="99" t="s">
        <v>252</v>
      </c>
      <c r="B339" s="107"/>
      <c r="C339" s="106"/>
      <c r="D339" s="107"/>
      <c r="E339" s="125">
        <f t="shared" si="53"/>
        <v>0</v>
      </c>
      <c r="F339" s="107"/>
      <c r="G339" s="102">
        <f t="shared" si="54"/>
        <v>0</v>
      </c>
      <c r="H339" s="102">
        <f t="shared" si="55"/>
        <v>0</v>
      </c>
      <c r="I339" s="102">
        <f t="shared" si="56"/>
        <v>0</v>
      </c>
      <c r="J339" s="103">
        <f t="shared" si="57"/>
        <v>0</v>
      </c>
      <c r="K339" s="104">
        <f t="shared" si="58"/>
        <v>0.25</v>
      </c>
      <c r="L339" s="102">
        <f t="shared" si="59"/>
        <v>0</v>
      </c>
      <c r="M339" s="105"/>
    </row>
    <row r="340" spans="1:13" ht="12.75" customHeight="1">
      <c r="A340" s="106" t="s">
        <v>502</v>
      </c>
      <c r="B340" s="107">
        <v>5</v>
      </c>
      <c r="C340" s="106" t="s">
        <v>110</v>
      </c>
      <c r="D340" s="107">
        <v>60.26</v>
      </c>
      <c r="E340" s="125">
        <f t="shared" si="53"/>
        <v>301.3</v>
      </c>
      <c r="F340" s="107">
        <v>332.29</v>
      </c>
      <c r="G340" s="102">
        <f t="shared" si="54"/>
        <v>1661.45</v>
      </c>
      <c r="H340" s="102">
        <f t="shared" si="55"/>
        <v>392.55</v>
      </c>
      <c r="I340" s="102">
        <f t="shared" si="56"/>
        <v>1962.75</v>
      </c>
      <c r="J340" s="103">
        <f t="shared" si="57"/>
        <v>490.6875</v>
      </c>
      <c r="K340" s="104">
        <f t="shared" si="58"/>
        <v>0.25</v>
      </c>
      <c r="L340" s="102">
        <f t="shared" si="59"/>
        <v>2453.4375</v>
      </c>
      <c r="M340" s="105"/>
    </row>
    <row r="341" spans="1:13" ht="12.75" customHeight="1">
      <c r="A341" s="99" t="s">
        <v>696</v>
      </c>
      <c r="B341" s="124"/>
      <c r="C341" s="124"/>
      <c r="D341" s="124"/>
      <c r="E341" s="125">
        <f t="shared" si="53"/>
        <v>0</v>
      </c>
      <c r="F341" s="124"/>
      <c r="G341" s="102">
        <f t="shared" si="54"/>
        <v>0</v>
      </c>
      <c r="H341" s="102">
        <f t="shared" si="55"/>
        <v>0</v>
      </c>
      <c r="I341" s="102">
        <f t="shared" si="56"/>
        <v>0</v>
      </c>
      <c r="J341" s="103">
        <f t="shared" si="57"/>
        <v>0</v>
      </c>
      <c r="K341" s="104">
        <f t="shared" si="58"/>
        <v>0.25</v>
      </c>
      <c r="L341" s="102">
        <f t="shared" si="59"/>
        <v>0</v>
      </c>
      <c r="M341" s="105"/>
    </row>
    <row r="342" spans="1:13" ht="12.75" customHeight="1">
      <c r="A342" s="118" t="s">
        <v>738</v>
      </c>
      <c r="B342" s="107">
        <v>3</v>
      </c>
      <c r="C342" s="106" t="s">
        <v>110</v>
      </c>
      <c r="D342" s="107">
        <v>70.489999999999995</v>
      </c>
      <c r="E342" s="125">
        <f t="shared" si="53"/>
        <v>211.46999999999997</v>
      </c>
      <c r="F342" s="107">
        <v>94.9</v>
      </c>
      <c r="G342" s="102">
        <f t="shared" si="54"/>
        <v>284.70000000000005</v>
      </c>
      <c r="H342" s="102">
        <f t="shared" si="55"/>
        <v>165.39</v>
      </c>
      <c r="I342" s="102">
        <f t="shared" si="56"/>
        <v>496.17</v>
      </c>
      <c r="J342" s="103">
        <f t="shared" si="57"/>
        <v>124.0425</v>
      </c>
      <c r="K342" s="104">
        <f t="shared" si="58"/>
        <v>0.25</v>
      </c>
      <c r="L342" s="102">
        <f t="shared" si="59"/>
        <v>620.21249999999998</v>
      </c>
      <c r="M342" s="105"/>
    </row>
    <row r="343" spans="1:13" ht="12.75" customHeight="1">
      <c r="A343" s="99" t="s">
        <v>253</v>
      </c>
      <c r="B343" s="124"/>
      <c r="C343" s="124"/>
      <c r="D343" s="124"/>
      <c r="E343" s="125">
        <f t="shared" si="53"/>
        <v>0</v>
      </c>
      <c r="F343" s="124"/>
      <c r="G343" s="102">
        <f t="shared" si="54"/>
        <v>0</v>
      </c>
      <c r="H343" s="102">
        <f t="shared" si="55"/>
        <v>0</v>
      </c>
      <c r="I343" s="102">
        <f t="shared" si="56"/>
        <v>0</v>
      </c>
      <c r="J343" s="103">
        <f t="shared" si="57"/>
        <v>0</v>
      </c>
      <c r="K343" s="104">
        <f t="shared" si="58"/>
        <v>0.25</v>
      </c>
      <c r="L343" s="102">
        <f t="shared" si="59"/>
        <v>0</v>
      </c>
      <c r="M343" s="105"/>
    </row>
    <row r="344" spans="1:13" ht="12.75" customHeight="1">
      <c r="A344" s="99" t="s">
        <v>254</v>
      </c>
      <c r="B344" s="107"/>
      <c r="C344" s="106"/>
      <c r="D344" s="107"/>
      <c r="E344" s="125">
        <f t="shared" si="53"/>
        <v>0</v>
      </c>
      <c r="F344" s="107"/>
      <c r="G344" s="102">
        <f t="shared" si="54"/>
        <v>0</v>
      </c>
      <c r="H344" s="102">
        <f t="shared" si="55"/>
        <v>0</v>
      </c>
      <c r="I344" s="102">
        <f t="shared" si="56"/>
        <v>0</v>
      </c>
      <c r="J344" s="103">
        <f t="shared" si="57"/>
        <v>0</v>
      </c>
      <c r="K344" s="104">
        <f t="shared" si="58"/>
        <v>0.25</v>
      </c>
      <c r="L344" s="102">
        <f t="shared" si="59"/>
        <v>0</v>
      </c>
      <c r="M344" s="105"/>
    </row>
    <row r="345" spans="1:13" ht="12.75" customHeight="1">
      <c r="A345" s="106" t="s">
        <v>388</v>
      </c>
      <c r="B345" s="107">
        <v>4</v>
      </c>
      <c r="C345" s="106" t="s">
        <v>110</v>
      </c>
      <c r="D345" s="107">
        <v>16.46</v>
      </c>
      <c r="E345" s="125">
        <f t="shared" si="53"/>
        <v>65.84</v>
      </c>
      <c r="F345" s="107">
        <v>195.07</v>
      </c>
      <c r="G345" s="102">
        <f t="shared" si="54"/>
        <v>780.28</v>
      </c>
      <c r="H345" s="102">
        <f t="shared" si="55"/>
        <v>211.53</v>
      </c>
      <c r="I345" s="102">
        <f t="shared" si="56"/>
        <v>846.12</v>
      </c>
      <c r="J345" s="103">
        <f t="shared" si="57"/>
        <v>211.53</v>
      </c>
      <c r="K345" s="104">
        <f t="shared" si="58"/>
        <v>0.25</v>
      </c>
      <c r="L345" s="102">
        <f t="shared" si="59"/>
        <v>1057.6500000000001</v>
      </c>
      <c r="M345" s="105"/>
    </row>
    <row r="346" spans="1:13" ht="12.75" customHeight="1">
      <c r="A346" s="106" t="s">
        <v>503</v>
      </c>
      <c r="B346" s="107">
        <v>2</v>
      </c>
      <c r="C346" s="106" t="s">
        <v>110</v>
      </c>
      <c r="D346" s="107">
        <v>15.08</v>
      </c>
      <c r="E346" s="125">
        <f t="shared" si="53"/>
        <v>30.16</v>
      </c>
      <c r="F346" s="107">
        <v>373.35</v>
      </c>
      <c r="G346" s="102">
        <f t="shared" si="54"/>
        <v>746.7</v>
      </c>
      <c r="H346" s="102">
        <f t="shared" si="55"/>
        <v>388.43</v>
      </c>
      <c r="I346" s="102">
        <f t="shared" si="56"/>
        <v>776.86</v>
      </c>
      <c r="J346" s="103">
        <f t="shared" si="57"/>
        <v>194.215</v>
      </c>
      <c r="K346" s="104">
        <f t="shared" si="58"/>
        <v>0.25</v>
      </c>
      <c r="L346" s="102">
        <f t="shared" si="59"/>
        <v>971.07500000000005</v>
      </c>
      <c r="M346" s="105"/>
    </row>
    <row r="347" spans="1:13" ht="12.75" customHeight="1">
      <c r="A347" s="99" t="s">
        <v>255</v>
      </c>
      <c r="B347" s="107"/>
      <c r="C347" s="106"/>
      <c r="D347" s="107"/>
      <c r="E347" s="125">
        <f t="shared" si="53"/>
        <v>0</v>
      </c>
      <c r="F347" s="107"/>
      <c r="G347" s="102">
        <f t="shared" si="54"/>
        <v>0</v>
      </c>
      <c r="H347" s="102">
        <f t="shared" si="55"/>
        <v>0</v>
      </c>
      <c r="I347" s="102">
        <f t="shared" si="56"/>
        <v>0</v>
      </c>
      <c r="J347" s="103">
        <f t="shared" si="57"/>
        <v>0</v>
      </c>
      <c r="K347" s="104">
        <f t="shared" si="58"/>
        <v>0.25</v>
      </c>
      <c r="L347" s="102">
        <f t="shared" si="59"/>
        <v>0</v>
      </c>
      <c r="M347" s="105"/>
    </row>
    <row r="348" spans="1:13" ht="12.75" customHeight="1">
      <c r="A348" s="106" t="s">
        <v>697</v>
      </c>
      <c r="B348" s="107">
        <v>2</v>
      </c>
      <c r="C348" s="106" t="s">
        <v>110</v>
      </c>
      <c r="D348" s="107">
        <v>15.08</v>
      </c>
      <c r="E348" s="125">
        <f t="shared" si="53"/>
        <v>30.16</v>
      </c>
      <c r="F348" s="107">
        <v>234.22</v>
      </c>
      <c r="G348" s="102">
        <f t="shared" si="54"/>
        <v>468.44</v>
      </c>
      <c r="H348" s="102">
        <f t="shared" si="55"/>
        <v>249.3</v>
      </c>
      <c r="I348" s="102">
        <f t="shared" si="56"/>
        <v>498.6</v>
      </c>
      <c r="J348" s="103">
        <f t="shared" si="57"/>
        <v>124.65</v>
      </c>
      <c r="K348" s="104">
        <f t="shared" si="58"/>
        <v>0.25</v>
      </c>
      <c r="L348" s="102">
        <f t="shared" si="59"/>
        <v>623.25</v>
      </c>
      <c r="M348" s="105"/>
    </row>
    <row r="349" spans="1:13" ht="12.75" customHeight="1">
      <c r="A349" s="99" t="s">
        <v>256</v>
      </c>
      <c r="B349" s="107"/>
      <c r="C349" s="106"/>
      <c r="D349" s="107"/>
      <c r="E349" s="125">
        <f t="shared" si="53"/>
        <v>0</v>
      </c>
      <c r="F349" s="107"/>
      <c r="G349" s="102">
        <f t="shared" si="54"/>
        <v>0</v>
      </c>
      <c r="H349" s="102">
        <f t="shared" si="55"/>
        <v>0</v>
      </c>
      <c r="I349" s="102">
        <f t="shared" si="56"/>
        <v>0</v>
      </c>
      <c r="J349" s="103">
        <f t="shared" si="57"/>
        <v>0</v>
      </c>
      <c r="K349" s="104">
        <f t="shared" si="58"/>
        <v>0.25</v>
      </c>
      <c r="L349" s="102">
        <f t="shared" si="59"/>
        <v>0</v>
      </c>
      <c r="M349" s="105"/>
    </row>
    <row r="350" spans="1:13" ht="12.75" customHeight="1">
      <c r="A350" s="106" t="s">
        <v>698</v>
      </c>
      <c r="B350" s="107">
        <v>4</v>
      </c>
      <c r="C350" s="106" t="s">
        <v>110</v>
      </c>
      <c r="D350" s="107">
        <v>15.08</v>
      </c>
      <c r="E350" s="125">
        <f t="shared" si="53"/>
        <v>60.32</v>
      </c>
      <c r="F350" s="107">
        <v>80.7</v>
      </c>
      <c r="G350" s="102">
        <f t="shared" si="54"/>
        <v>322.8</v>
      </c>
      <c r="H350" s="102">
        <f t="shared" si="55"/>
        <v>95.78</v>
      </c>
      <c r="I350" s="102">
        <f t="shared" si="56"/>
        <v>383.12</v>
      </c>
      <c r="J350" s="103">
        <f t="shared" si="57"/>
        <v>95.78</v>
      </c>
      <c r="K350" s="104">
        <f t="shared" si="58"/>
        <v>0.25</v>
      </c>
      <c r="L350" s="102">
        <f t="shared" si="59"/>
        <v>478.9</v>
      </c>
      <c r="M350" s="105"/>
    </row>
    <row r="351" spans="1:13" ht="12.75" customHeight="1">
      <c r="A351" s="99" t="s">
        <v>257</v>
      </c>
      <c r="B351" s="107"/>
      <c r="C351" s="106"/>
      <c r="D351" s="107"/>
      <c r="E351" s="125">
        <f t="shared" si="53"/>
        <v>0</v>
      </c>
      <c r="F351" s="107"/>
      <c r="G351" s="102">
        <f t="shared" si="54"/>
        <v>0</v>
      </c>
      <c r="H351" s="102">
        <f t="shared" si="55"/>
        <v>0</v>
      </c>
      <c r="I351" s="102">
        <f t="shared" si="56"/>
        <v>0</v>
      </c>
      <c r="J351" s="103">
        <f t="shared" si="57"/>
        <v>0</v>
      </c>
      <c r="K351" s="104">
        <f t="shared" si="58"/>
        <v>0.25</v>
      </c>
      <c r="L351" s="102">
        <f t="shared" si="59"/>
        <v>0</v>
      </c>
      <c r="M351" s="105"/>
    </row>
    <row r="352" spans="1:13" ht="12.75" customHeight="1">
      <c r="A352" s="106" t="s">
        <v>504</v>
      </c>
      <c r="B352" s="107">
        <v>5</v>
      </c>
      <c r="C352" s="106" t="s">
        <v>110</v>
      </c>
      <c r="D352" s="107">
        <v>15.08</v>
      </c>
      <c r="E352" s="125">
        <f t="shared" si="53"/>
        <v>75.400000000000006</v>
      </c>
      <c r="F352" s="107">
        <v>102.92</v>
      </c>
      <c r="G352" s="102">
        <f t="shared" si="54"/>
        <v>514.6</v>
      </c>
      <c r="H352" s="102">
        <f t="shared" si="55"/>
        <v>118</v>
      </c>
      <c r="I352" s="102">
        <f t="shared" si="56"/>
        <v>590</v>
      </c>
      <c r="J352" s="103">
        <f t="shared" si="57"/>
        <v>147.5</v>
      </c>
      <c r="K352" s="104">
        <f t="shared" si="58"/>
        <v>0.25</v>
      </c>
      <c r="L352" s="102">
        <f t="shared" si="59"/>
        <v>737.5</v>
      </c>
      <c r="M352" s="105"/>
    </row>
    <row r="353" spans="1:13" ht="12.75" customHeight="1">
      <c r="A353" s="99" t="s">
        <v>258</v>
      </c>
      <c r="B353" s="124"/>
      <c r="C353" s="124"/>
      <c r="D353" s="124"/>
      <c r="E353" s="125">
        <f t="shared" si="53"/>
        <v>0</v>
      </c>
      <c r="F353" s="124"/>
      <c r="G353" s="102">
        <f t="shared" si="54"/>
        <v>0</v>
      </c>
      <c r="H353" s="102">
        <f t="shared" si="55"/>
        <v>0</v>
      </c>
      <c r="I353" s="102">
        <f t="shared" si="56"/>
        <v>0</v>
      </c>
      <c r="J353" s="103">
        <f t="shared" si="57"/>
        <v>0</v>
      </c>
      <c r="K353" s="104">
        <f t="shared" si="58"/>
        <v>0.25</v>
      </c>
      <c r="L353" s="102">
        <f t="shared" si="59"/>
        <v>0</v>
      </c>
      <c r="M353" s="105"/>
    </row>
    <row r="354" spans="1:13" ht="12.75" customHeight="1">
      <c r="A354" s="99" t="s">
        <v>259</v>
      </c>
      <c r="B354" s="107"/>
      <c r="C354" s="106"/>
      <c r="D354" s="107"/>
      <c r="E354" s="125">
        <f t="shared" si="53"/>
        <v>0</v>
      </c>
      <c r="F354" s="107"/>
      <c r="G354" s="102">
        <f t="shared" si="54"/>
        <v>0</v>
      </c>
      <c r="H354" s="102">
        <f t="shared" si="55"/>
        <v>0</v>
      </c>
      <c r="I354" s="102">
        <f t="shared" si="56"/>
        <v>0</v>
      </c>
      <c r="J354" s="103">
        <f t="shared" si="57"/>
        <v>0</v>
      </c>
      <c r="K354" s="104">
        <f t="shared" si="58"/>
        <v>0.25</v>
      </c>
      <c r="L354" s="102">
        <f t="shared" si="59"/>
        <v>0</v>
      </c>
      <c r="M354" s="105"/>
    </row>
    <row r="355" spans="1:13" ht="12.75" customHeight="1">
      <c r="A355" s="106" t="s">
        <v>390</v>
      </c>
      <c r="B355" s="107">
        <v>4</v>
      </c>
      <c r="C355" s="106" t="s">
        <v>110</v>
      </c>
      <c r="D355" s="107">
        <v>3.62</v>
      </c>
      <c r="E355" s="125">
        <f t="shared" si="53"/>
        <v>14.48</v>
      </c>
      <c r="F355" s="107">
        <v>52.47</v>
      </c>
      <c r="G355" s="102">
        <f t="shared" si="54"/>
        <v>209.88</v>
      </c>
      <c r="H355" s="102">
        <f t="shared" si="55"/>
        <v>56.089999999999996</v>
      </c>
      <c r="I355" s="102">
        <f t="shared" si="56"/>
        <v>224.35999999999999</v>
      </c>
      <c r="J355" s="103">
        <f t="shared" si="57"/>
        <v>56.089999999999996</v>
      </c>
      <c r="K355" s="104">
        <f t="shared" si="58"/>
        <v>0.25</v>
      </c>
      <c r="L355" s="102">
        <f t="shared" si="59"/>
        <v>280.45</v>
      </c>
      <c r="M355" s="105"/>
    </row>
    <row r="356" spans="1:13" ht="12.75" customHeight="1">
      <c r="A356" s="99" t="s">
        <v>260</v>
      </c>
      <c r="B356" s="124"/>
      <c r="C356" s="124"/>
      <c r="D356" s="124"/>
      <c r="E356" s="125">
        <f t="shared" si="53"/>
        <v>0</v>
      </c>
      <c r="F356" s="124"/>
      <c r="G356" s="102">
        <f t="shared" si="54"/>
        <v>0</v>
      </c>
      <c r="H356" s="102">
        <f t="shared" si="55"/>
        <v>0</v>
      </c>
      <c r="I356" s="102">
        <f t="shared" si="56"/>
        <v>0</v>
      </c>
      <c r="J356" s="103">
        <f t="shared" si="57"/>
        <v>0</v>
      </c>
      <c r="K356" s="104">
        <f t="shared" si="58"/>
        <v>0.25</v>
      </c>
      <c r="L356" s="102">
        <f t="shared" si="59"/>
        <v>0</v>
      </c>
      <c r="M356" s="105"/>
    </row>
    <row r="357" spans="1:13" ht="12.75" customHeight="1">
      <c r="A357" s="106" t="s">
        <v>391</v>
      </c>
      <c r="B357" s="107">
        <v>10</v>
      </c>
      <c r="C357" s="106" t="s">
        <v>110</v>
      </c>
      <c r="D357" s="107">
        <v>3.62</v>
      </c>
      <c r="E357" s="125">
        <f t="shared" si="53"/>
        <v>36.200000000000003</v>
      </c>
      <c r="F357" s="107">
        <v>65.55</v>
      </c>
      <c r="G357" s="102">
        <f t="shared" si="54"/>
        <v>655.5</v>
      </c>
      <c r="H357" s="102">
        <f t="shared" si="55"/>
        <v>69.17</v>
      </c>
      <c r="I357" s="102">
        <f t="shared" si="56"/>
        <v>691.7</v>
      </c>
      <c r="J357" s="103">
        <f t="shared" si="57"/>
        <v>172.92500000000001</v>
      </c>
      <c r="K357" s="104">
        <f t="shared" si="58"/>
        <v>0.25</v>
      </c>
      <c r="L357" s="102">
        <f t="shared" si="59"/>
        <v>864.625</v>
      </c>
      <c r="M357" s="105"/>
    </row>
    <row r="358" spans="1:13" ht="12.75" customHeight="1">
      <c r="A358" s="99" t="s">
        <v>21</v>
      </c>
      <c r="B358" s="124"/>
      <c r="C358" s="124"/>
      <c r="D358" s="124"/>
      <c r="E358" s="125">
        <f t="shared" ref="E358:E411" si="60">D358*B358</f>
        <v>0</v>
      </c>
      <c r="F358" s="124"/>
      <c r="G358" s="102">
        <f t="shared" ref="G358:G411" si="61">F358*B358</f>
        <v>0</v>
      </c>
      <c r="H358" s="102">
        <f t="shared" ref="H358:H411" si="62">+D358+F358</f>
        <v>0</v>
      </c>
      <c r="I358" s="102">
        <f t="shared" ref="I358:I411" si="63">E358+G358</f>
        <v>0</v>
      </c>
      <c r="J358" s="103">
        <f t="shared" ref="J358:J411" si="64">K358*I358</f>
        <v>0</v>
      </c>
      <c r="K358" s="104">
        <f t="shared" ref="K358:K411" si="65">$K$12</f>
        <v>0.25</v>
      </c>
      <c r="L358" s="102">
        <f t="shared" ref="L358:L411" si="66">I358+J358</f>
        <v>0</v>
      </c>
      <c r="M358" s="105"/>
    </row>
    <row r="359" spans="1:13" ht="12.75" customHeight="1">
      <c r="A359" s="106" t="s">
        <v>392</v>
      </c>
      <c r="B359" s="107">
        <v>4</v>
      </c>
      <c r="C359" s="106" t="s">
        <v>110</v>
      </c>
      <c r="D359" s="107">
        <v>3.62</v>
      </c>
      <c r="E359" s="125">
        <f t="shared" si="60"/>
        <v>14.48</v>
      </c>
      <c r="F359" s="107">
        <v>38.78</v>
      </c>
      <c r="G359" s="102">
        <f t="shared" si="61"/>
        <v>155.12</v>
      </c>
      <c r="H359" s="102">
        <f t="shared" si="62"/>
        <v>42.4</v>
      </c>
      <c r="I359" s="102">
        <f t="shared" si="63"/>
        <v>169.6</v>
      </c>
      <c r="J359" s="103">
        <f t="shared" si="64"/>
        <v>42.4</v>
      </c>
      <c r="K359" s="104">
        <f t="shared" si="65"/>
        <v>0.25</v>
      </c>
      <c r="L359" s="102">
        <f t="shared" si="66"/>
        <v>212</v>
      </c>
      <c r="M359" s="105"/>
    </row>
    <row r="360" spans="1:13" ht="12.75" customHeight="1">
      <c r="A360" s="99" t="s">
        <v>261</v>
      </c>
      <c r="B360" s="124"/>
      <c r="C360" s="124"/>
      <c r="D360" s="124"/>
      <c r="E360" s="125">
        <f t="shared" si="60"/>
        <v>0</v>
      </c>
      <c r="F360" s="124"/>
      <c r="G360" s="102">
        <f t="shared" si="61"/>
        <v>0</v>
      </c>
      <c r="H360" s="102">
        <f t="shared" si="62"/>
        <v>0</v>
      </c>
      <c r="I360" s="102">
        <f t="shared" si="63"/>
        <v>0</v>
      </c>
      <c r="J360" s="103">
        <f t="shared" si="64"/>
        <v>0</v>
      </c>
      <c r="K360" s="104">
        <f t="shared" si="65"/>
        <v>0.25</v>
      </c>
      <c r="L360" s="102">
        <f t="shared" si="66"/>
        <v>0</v>
      </c>
      <c r="M360" s="105"/>
    </row>
    <row r="361" spans="1:13" ht="12.75" customHeight="1">
      <c r="A361" s="106" t="s">
        <v>393</v>
      </c>
      <c r="B361" s="107">
        <v>2.76</v>
      </c>
      <c r="C361" s="106" t="s">
        <v>90</v>
      </c>
      <c r="D361" s="107">
        <v>27.12</v>
      </c>
      <c r="E361" s="125">
        <f t="shared" si="60"/>
        <v>74.851199999999992</v>
      </c>
      <c r="F361" s="107">
        <v>118.92</v>
      </c>
      <c r="G361" s="102">
        <f t="shared" si="61"/>
        <v>328.2192</v>
      </c>
      <c r="H361" s="102">
        <f t="shared" si="62"/>
        <v>146.04</v>
      </c>
      <c r="I361" s="102">
        <f t="shared" si="63"/>
        <v>403.07040000000001</v>
      </c>
      <c r="J361" s="103">
        <f t="shared" si="64"/>
        <v>100.7676</v>
      </c>
      <c r="K361" s="104">
        <f t="shared" si="65"/>
        <v>0.25</v>
      </c>
      <c r="L361" s="102">
        <f t="shared" si="66"/>
        <v>503.83800000000002</v>
      </c>
      <c r="M361" s="105"/>
    </row>
    <row r="362" spans="1:13" ht="12.75" customHeight="1">
      <c r="A362" s="99" t="s">
        <v>262</v>
      </c>
      <c r="B362" s="124"/>
      <c r="C362" s="124"/>
      <c r="D362" s="124"/>
      <c r="E362" s="125">
        <f t="shared" si="60"/>
        <v>0</v>
      </c>
      <c r="F362" s="124"/>
      <c r="G362" s="102">
        <f t="shared" si="61"/>
        <v>0</v>
      </c>
      <c r="H362" s="102">
        <f t="shared" si="62"/>
        <v>0</v>
      </c>
      <c r="I362" s="102">
        <f t="shared" si="63"/>
        <v>0</v>
      </c>
      <c r="J362" s="103">
        <f t="shared" si="64"/>
        <v>0</v>
      </c>
      <c r="K362" s="104">
        <f t="shared" si="65"/>
        <v>0.25</v>
      </c>
      <c r="L362" s="102">
        <f t="shared" si="66"/>
        <v>0</v>
      </c>
      <c r="M362" s="105"/>
    </row>
    <row r="363" spans="1:13" ht="12.75" customHeight="1">
      <c r="A363" s="106" t="s">
        <v>394</v>
      </c>
      <c r="B363" s="107">
        <v>8.39</v>
      </c>
      <c r="C363" s="106" t="s">
        <v>90</v>
      </c>
      <c r="D363" s="107">
        <v>23.53</v>
      </c>
      <c r="E363" s="125">
        <f t="shared" si="60"/>
        <v>197.41670000000002</v>
      </c>
      <c r="F363" s="107">
        <v>571.79</v>
      </c>
      <c r="G363" s="102">
        <f t="shared" si="61"/>
        <v>4797.3181000000004</v>
      </c>
      <c r="H363" s="102">
        <f t="shared" si="62"/>
        <v>595.31999999999994</v>
      </c>
      <c r="I363" s="102">
        <f t="shared" si="63"/>
        <v>4994.7348000000002</v>
      </c>
      <c r="J363" s="103">
        <f t="shared" si="64"/>
        <v>1248.6837</v>
      </c>
      <c r="K363" s="104">
        <f t="shared" si="65"/>
        <v>0.25</v>
      </c>
      <c r="L363" s="102">
        <f t="shared" si="66"/>
        <v>6243.4184999999998</v>
      </c>
      <c r="M363" s="105"/>
    </row>
    <row r="364" spans="1:13" ht="12.75" customHeight="1">
      <c r="A364" s="99" t="s">
        <v>22</v>
      </c>
      <c r="B364" s="107"/>
      <c r="C364" s="106"/>
      <c r="D364" s="107"/>
      <c r="E364" s="125">
        <f t="shared" si="60"/>
        <v>0</v>
      </c>
      <c r="F364" s="107"/>
      <c r="G364" s="102">
        <f t="shared" si="61"/>
        <v>0</v>
      </c>
      <c r="H364" s="102">
        <f t="shared" si="62"/>
        <v>0</v>
      </c>
      <c r="I364" s="102">
        <f t="shared" si="63"/>
        <v>0</v>
      </c>
      <c r="J364" s="103">
        <f t="shared" si="64"/>
        <v>0</v>
      </c>
      <c r="K364" s="104">
        <f t="shared" si="65"/>
        <v>0.25</v>
      </c>
      <c r="L364" s="102">
        <f t="shared" si="66"/>
        <v>0</v>
      </c>
      <c r="M364" s="105"/>
    </row>
    <row r="365" spans="1:13" ht="12.75" customHeight="1">
      <c r="A365" s="106" t="s">
        <v>505</v>
      </c>
      <c r="B365" s="107">
        <v>2.52</v>
      </c>
      <c r="C365" s="106" t="s">
        <v>90</v>
      </c>
      <c r="D365" s="107">
        <v>23.53</v>
      </c>
      <c r="E365" s="125">
        <f t="shared" si="60"/>
        <v>59.2956</v>
      </c>
      <c r="F365" s="107">
        <v>571.79</v>
      </c>
      <c r="G365" s="102">
        <f t="shared" si="61"/>
        <v>1440.9107999999999</v>
      </c>
      <c r="H365" s="102">
        <f t="shared" si="62"/>
        <v>595.31999999999994</v>
      </c>
      <c r="I365" s="102">
        <f t="shared" si="63"/>
        <v>1500.2063999999998</v>
      </c>
      <c r="J365" s="103">
        <f t="shared" si="64"/>
        <v>375.05159999999995</v>
      </c>
      <c r="K365" s="104">
        <f t="shared" si="65"/>
        <v>0.25</v>
      </c>
      <c r="L365" s="102">
        <f t="shared" si="66"/>
        <v>1875.2579999999998</v>
      </c>
      <c r="M365" s="105"/>
    </row>
    <row r="366" spans="1:13" ht="12.75" customHeight="1">
      <c r="A366" s="99" t="s">
        <v>23</v>
      </c>
      <c r="B366" s="107"/>
      <c r="C366" s="106"/>
      <c r="D366" s="107"/>
      <c r="E366" s="125">
        <f t="shared" si="60"/>
        <v>0</v>
      </c>
      <c r="F366" s="107"/>
      <c r="G366" s="102">
        <f t="shared" si="61"/>
        <v>0</v>
      </c>
      <c r="H366" s="102">
        <f t="shared" si="62"/>
        <v>0</v>
      </c>
      <c r="I366" s="102">
        <f t="shared" si="63"/>
        <v>0</v>
      </c>
      <c r="J366" s="103">
        <f t="shared" si="64"/>
        <v>0</v>
      </c>
      <c r="K366" s="104">
        <f t="shared" si="65"/>
        <v>0.25</v>
      </c>
      <c r="L366" s="102">
        <f t="shared" si="66"/>
        <v>0</v>
      </c>
      <c r="M366" s="130"/>
    </row>
    <row r="367" spans="1:13" ht="12.75" customHeight="1">
      <c r="A367" s="106" t="s">
        <v>506</v>
      </c>
      <c r="B367" s="107">
        <v>2</v>
      </c>
      <c r="C367" s="106" t="s">
        <v>110</v>
      </c>
      <c r="D367" s="107">
        <v>15.08</v>
      </c>
      <c r="E367" s="125">
        <f t="shared" si="60"/>
        <v>30.16</v>
      </c>
      <c r="F367" s="107">
        <v>106.96</v>
      </c>
      <c r="G367" s="102">
        <f t="shared" si="61"/>
        <v>213.92</v>
      </c>
      <c r="H367" s="102">
        <f t="shared" si="62"/>
        <v>122.03999999999999</v>
      </c>
      <c r="I367" s="102">
        <f t="shared" si="63"/>
        <v>244.07999999999998</v>
      </c>
      <c r="J367" s="103">
        <f t="shared" si="64"/>
        <v>61.019999999999996</v>
      </c>
      <c r="K367" s="104">
        <f t="shared" si="65"/>
        <v>0.25</v>
      </c>
      <c r="L367" s="102">
        <f t="shared" si="66"/>
        <v>305.09999999999997</v>
      </c>
      <c r="M367" s="130"/>
    </row>
    <row r="368" spans="1:13" ht="12.75" customHeight="1">
      <c r="A368" s="106" t="s">
        <v>507</v>
      </c>
      <c r="B368" s="107">
        <v>2</v>
      </c>
      <c r="C368" s="106" t="s">
        <v>110</v>
      </c>
      <c r="D368" s="107">
        <v>15.08</v>
      </c>
      <c r="E368" s="125">
        <f t="shared" si="60"/>
        <v>30.16</v>
      </c>
      <c r="F368" s="107">
        <v>161.5</v>
      </c>
      <c r="G368" s="102">
        <f t="shared" si="61"/>
        <v>323</v>
      </c>
      <c r="H368" s="102">
        <f t="shared" si="62"/>
        <v>176.58</v>
      </c>
      <c r="I368" s="102">
        <f t="shared" si="63"/>
        <v>353.16</v>
      </c>
      <c r="J368" s="103">
        <f t="shared" si="64"/>
        <v>88.29</v>
      </c>
      <c r="K368" s="104">
        <f t="shared" si="65"/>
        <v>0.25</v>
      </c>
      <c r="L368" s="102">
        <f t="shared" si="66"/>
        <v>441.45000000000005</v>
      </c>
      <c r="M368" s="130"/>
    </row>
    <row r="369" spans="1:13" ht="12.75" customHeight="1">
      <c r="A369" s="106" t="s">
        <v>508</v>
      </c>
      <c r="B369" s="107">
        <v>4</v>
      </c>
      <c r="C369" s="106" t="s">
        <v>110</v>
      </c>
      <c r="D369" s="107">
        <v>15.08</v>
      </c>
      <c r="E369" s="125">
        <f t="shared" si="60"/>
        <v>60.32</v>
      </c>
      <c r="F369" s="107">
        <v>169.58</v>
      </c>
      <c r="G369" s="102">
        <f t="shared" si="61"/>
        <v>678.32</v>
      </c>
      <c r="H369" s="102">
        <f t="shared" si="62"/>
        <v>184.66000000000003</v>
      </c>
      <c r="I369" s="102">
        <f t="shared" si="63"/>
        <v>738.6400000000001</v>
      </c>
      <c r="J369" s="103">
        <f t="shared" si="64"/>
        <v>184.66000000000003</v>
      </c>
      <c r="K369" s="104">
        <f t="shared" si="65"/>
        <v>0.25</v>
      </c>
      <c r="L369" s="102">
        <f t="shared" si="66"/>
        <v>923.30000000000018</v>
      </c>
      <c r="M369" s="130"/>
    </row>
    <row r="370" spans="1:13" ht="12.75" customHeight="1">
      <c r="A370" s="106" t="s">
        <v>509</v>
      </c>
      <c r="B370" s="107">
        <v>2</v>
      </c>
      <c r="C370" s="106" t="s">
        <v>110</v>
      </c>
      <c r="D370" s="107">
        <v>15.08</v>
      </c>
      <c r="E370" s="125">
        <f t="shared" si="60"/>
        <v>30.16</v>
      </c>
      <c r="F370" s="107">
        <v>199.98</v>
      </c>
      <c r="G370" s="102">
        <f t="shared" si="61"/>
        <v>399.96</v>
      </c>
      <c r="H370" s="102">
        <f t="shared" si="62"/>
        <v>215.06</v>
      </c>
      <c r="I370" s="102">
        <f t="shared" si="63"/>
        <v>430.12</v>
      </c>
      <c r="J370" s="103">
        <f t="shared" si="64"/>
        <v>107.53</v>
      </c>
      <c r="K370" s="104">
        <f t="shared" si="65"/>
        <v>0.25</v>
      </c>
      <c r="L370" s="102">
        <f t="shared" si="66"/>
        <v>537.65</v>
      </c>
      <c r="M370" s="130"/>
    </row>
    <row r="371" spans="1:13" ht="12.75" customHeight="1">
      <c r="A371" s="106" t="s">
        <v>510</v>
      </c>
      <c r="B371" s="107">
        <v>2</v>
      </c>
      <c r="C371" s="106" t="s">
        <v>145</v>
      </c>
      <c r="D371" s="107">
        <v>19.14</v>
      </c>
      <c r="E371" s="125">
        <f t="shared" si="60"/>
        <v>38.28</v>
      </c>
      <c r="F371" s="107">
        <v>70.22</v>
      </c>
      <c r="G371" s="102">
        <f t="shared" si="61"/>
        <v>140.44</v>
      </c>
      <c r="H371" s="102">
        <f t="shared" si="62"/>
        <v>89.36</v>
      </c>
      <c r="I371" s="102">
        <f t="shared" si="63"/>
        <v>178.72</v>
      </c>
      <c r="J371" s="103">
        <f t="shared" si="64"/>
        <v>44.68</v>
      </c>
      <c r="K371" s="104">
        <f t="shared" si="65"/>
        <v>0.25</v>
      </c>
      <c r="L371" s="102">
        <f t="shared" si="66"/>
        <v>223.4</v>
      </c>
      <c r="M371" s="130"/>
    </row>
    <row r="372" spans="1:13" ht="12.75" customHeight="1">
      <c r="A372" s="99" t="s">
        <v>264</v>
      </c>
      <c r="B372" s="107"/>
      <c r="C372" s="106"/>
      <c r="D372" s="107"/>
      <c r="E372" s="125">
        <f t="shared" si="60"/>
        <v>0</v>
      </c>
      <c r="F372" s="107"/>
      <c r="G372" s="102">
        <f t="shared" si="61"/>
        <v>0</v>
      </c>
      <c r="H372" s="102">
        <f t="shared" si="62"/>
        <v>0</v>
      </c>
      <c r="I372" s="102">
        <f t="shared" si="63"/>
        <v>0</v>
      </c>
      <c r="J372" s="103">
        <f t="shared" si="64"/>
        <v>0</v>
      </c>
      <c r="K372" s="104">
        <f t="shared" si="65"/>
        <v>0.25</v>
      </c>
      <c r="L372" s="102">
        <f t="shared" si="66"/>
        <v>0</v>
      </c>
      <c r="M372" s="130"/>
    </row>
    <row r="373" spans="1:13" ht="12.75" customHeight="1">
      <c r="A373" s="106" t="s">
        <v>512</v>
      </c>
      <c r="B373" s="107">
        <v>2</v>
      </c>
      <c r="C373" s="106" t="s">
        <v>110</v>
      </c>
      <c r="D373" s="107">
        <v>16.14</v>
      </c>
      <c r="E373" s="125">
        <f t="shared" si="60"/>
        <v>32.28</v>
      </c>
      <c r="F373" s="107">
        <v>331.28</v>
      </c>
      <c r="G373" s="102">
        <f t="shared" si="61"/>
        <v>662.56</v>
      </c>
      <c r="H373" s="102">
        <f t="shared" si="62"/>
        <v>347.41999999999996</v>
      </c>
      <c r="I373" s="102">
        <f t="shared" si="63"/>
        <v>694.83999999999992</v>
      </c>
      <c r="J373" s="103">
        <f t="shared" si="64"/>
        <v>173.70999999999998</v>
      </c>
      <c r="K373" s="104">
        <f t="shared" si="65"/>
        <v>0.25</v>
      </c>
      <c r="L373" s="102">
        <f t="shared" si="66"/>
        <v>868.55</v>
      </c>
      <c r="M373" s="130"/>
    </row>
    <row r="374" spans="1:13" ht="12.75" customHeight="1">
      <c r="A374" s="99" t="s">
        <v>265</v>
      </c>
      <c r="B374" s="107"/>
      <c r="C374" s="106"/>
      <c r="D374" s="107"/>
      <c r="E374" s="125">
        <f t="shared" si="60"/>
        <v>0</v>
      </c>
      <c r="F374" s="107"/>
      <c r="G374" s="102">
        <f t="shared" si="61"/>
        <v>0</v>
      </c>
      <c r="H374" s="102">
        <f t="shared" si="62"/>
        <v>0</v>
      </c>
      <c r="I374" s="102">
        <f t="shared" si="63"/>
        <v>0</v>
      </c>
      <c r="J374" s="103">
        <f t="shared" si="64"/>
        <v>0</v>
      </c>
      <c r="K374" s="104">
        <f t="shared" si="65"/>
        <v>0.25</v>
      </c>
      <c r="L374" s="102">
        <f t="shared" si="66"/>
        <v>0</v>
      </c>
      <c r="M374" s="130"/>
    </row>
    <row r="375" spans="1:13" ht="12.75" customHeight="1">
      <c r="A375" s="99" t="s">
        <v>266</v>
      </c>
      <c r="B375" s="124"/>
      <c r="C375" s="124"/>
      <c r="D375" s="124"/>
      <c r="E375" s="125">
        <f t="shared" si="60"/>
        <v>0</v>
      </c>
      <c r="F375" s="124"/>
      <c r="G375" s="102">
        <f t="shared" si="61"/>
        <v>0</v>
      </c>
      <c r="H375" s="102">
        <f t="shared" si="62"/>
        <v>0</v>
      </c>
      <c r="I375" s="102">
        <f t="shared" si="63"/>
        <v>0</v>
      </c>
      <c r="J375" s="103">
        <f t="shared" si="64"/>
        <v>0</v>
      </c>
      <c r="K375" s="104">
        <f t="shared" si="65"/>
        <v>0.25</v>
      </c>
      <c r="L375" s="102">
        <f t="shared" si="66"/>
        <v>0</v>
      </c>
      <c r="M375" s="130"/>
    </row>
    <row r="376" spans="1:13" ht="12.75" customHeight="1">
      <c r="A376" s="106" t="s">
        <v>514</v>
      </c>
      <c r="B376" s="107">
        <v>27.2</v>
      </c>
      <c r="C376" s="106" t="s">
        <v>106</v>
      </c>
      <c r="D376" s="107">
        <v>8.23</v>
      </c>
      <c r="E376" s="125">
        <f t="shared" si="60"/>
        <v>223.85599999999999</v>
      </c>
      <c r="F376" s="107">
        <v>3.44</v>
      </c>
      <c r="G376" s="102">
        <f t="shared" si="61"/>
        <v>93.567999999999998</v>
      </c>
      <c r="H376" s="102">
        <f t="shared" si="62"/>
        <v>11.67</v>
      </c>
      <c r="I376" s="102">
        <f t="shared" si="63"/>
        <v>317.42399999999998</v>
      </c>
      <c r="J376" s="103">
        <f t="shared" si="64"/>
        <v>79.355999999999995</v>
      </c>
      <c r="K376" s="104">
        <f t="shared" si="65"/>
        <v>0.25</v>
      </c>
      <c r="L376" s="102">
        <f t="shared" si="66"/>
        <v>396.78</v>
      </c>
      <c r="M376" s="130"/>
    </row>
    <row r="377" spans="1:13" ht="12.75" customHeight="1">
      <c r="A377" s="106" t="s">
        <v>515</v>
      </c>
      <c r="B377" s="107">
        <v>21.7</v>
      </c>
      <c r="C377" s="106" t="s">
        <v>106</v>
      </c>
      <c r="D377" s="107">
        <v>7.06</v>
      </c>
      <c r="E377" s="125">
        <f t="shared" si="60"/>
        <v>153.202</v>
      </c>
      <c r="F377" s="107">
        <v>6.25</v>
      </c>
      <c r="G377" s="102">
        <f t="shared" si="61"/>
        <v>135.625</v>
      </c>
      <c r="H377" s="102">
        <f t="shared" si="62"/>
        <v>13.309999999999999</v>
      </c>
      <c r="I377" s="102">
        <f t="shared" si="63"/>
        <v>288.827</v>
      </c>
      <c r="J377" s="103">
        <f t="shared" si="64"/>
        <v>72.20675</v>
      </c>
      <c r="K377" s="104">
        <f t="shared" si="65"/>
        <v>0.25</v>
      </c>
      <c r="L377" s="102">
        <f t="shared" si="66"/>
        <v>361.03375</v>
      </c>
      <c r="M377" s="130"/>
    </row>
    <row r="378" spans="1:13" ht="12.75" customHeight="1">
      <c r="A378" s="106" t="s">
        <v>267</v>
      </c>
      <c r="B378" s="107">
        <v>45.1</v>
      </c>
      <c r="C378" s="106" t="s">
        <v>106</v>
      </c>
      <c r="D378" s="107">
        <v>9.41</v>
      </c>
      <c r="E378" s="125">
        <f t="shared" si="60"/>
        <v>424.39100000000002</v>
      </c>
      <c r="F378" s="107">
        <v>8.0500000000000007</v>
      </c>
      <c r="G378" s="102">
        <f t="shared" si="61"/>
        <v>363.05500000000006</v>
      </c>
      <c r="H378" s="102">
        <f t="shared" si="62"/>
        <v>17.46</v>
      </c>
      <c r="I378" s="102">
        <f t="shared" si="63"/>
        <v>787.44600000000014</v>
      </c>
      <c r="J378" s="103">
        <f t="shared" si="64"/>
        <v>196.86150000000004</v>
      </c>
      <c r="K378" s="104">
        <f t="shared" si="65"/>
        <v>0.25</v>
      </c>
      <c r="L378" s="102">
        <f t="shared" si="66"/>
        <v>984.30750000000012</v>
      </c>
      <c r="M378" s="130"/>
    </row>
    <row r="379" spans="1:13" ht="12.75" customHeight="1">
      <c r="A379" s="106" t="s">
        <v>516</v>
      </c>
      <c r="B379" s="107">
        <v>28.9</v>
      </c>
      <c r="C379" s="106" t="s">
        <v>106</v>
      </c>
      <c r="D379" s="107">
        <v>11.76</v>
      </c>
      <c r="E379" s="125">
        <f t="shared" si="60"/>
        <v>339.86399999999998</v>
      </c>
      <c r="F379" s="107">
        <v>9.86</v>
      </c>
      <c r="G379" s="102">
        <f t="shared" si="61"/>
        <v>284.95399999999995</v>
      </c>
      <c r="H379" s="102">
        <f t="shared" si="62"/>
        <v>21.619999999999997</v>
      </c>
      <c r="I379" s="102">
        <f t="shared" si="63"/>
        <v>624.81799999999998</v>
      </c>
      <c r="J379" s="103">
        <f t="shared" si="64"/>
        <v>156.2045</v>
      </c>
      <c r="K379" s="104">
        <f t="shared" si="65"/>
        <v>0.25</v>
      </c>
      <c r="L379" s="102">
        <f t="shared" si="66"/>
        <v>781.02250000000004</v>
      </c>
      <c r="M379" s="130"/>
    </row>
    <row r="380" spans="1:13" ht="12.75" customHeight="1">
      <c r="A380" s="106" t="s">
        <v>397</v>
      </c>
      <c r="B380" s="107">
        <v>30</v>
      </c>
      <c r="C380" s="106" t="s">
        <v>110</v>
      </c>
      <c r="D380" s="107">
        <v>7.53</v>
      </c>
      <c r="E380" s="125">
        <f t="shared" si="60"/>
        <v>225.9</v>
      </c>
      <c r="F380" s="107">
        <v>1.49</v>
      </c>
      <c r="G380" s="102">
        <f t="shared" si="61"/>
        <v>44.7</v>
      </c>
      <c r="H380" s="102">
        <f t="shared" si="62"/>
        <v>9.02</v>
      </c>
      <c r="I380" s="102">
        <f t="shared" si="63"/>
        <v>270.60000000000002</v>
      </c>
      <c r="J380" s="103">
        <f t="shared" si="64"/>
        <v>67.650000000000006</v>
      </c>
      <c r="K380" s="104">
        <f t="shared" si="65"/>
        <v>0.25</v>
      </c>
      <c r="L380" s="102">
        <f t="shared" si="66"/>
        <v>338.25</v>
      </c>
      <c r="M380" s="130"/>
    </row>
    <row r="381" spans="1:13" ht="12.75" customHeight="1">
      <c r="A381" s="106" t="s">
        <v>699</v>
      </c>
      <c r="B381" s="107">
        <v>8</v>
      </c>
      <c r="C381" s="106" t="s">
        <v>110</v>
      </c>
      <c r="D381" s="107">
        <v>6.44</v>
      </c>
      <c r="E381" s="125">
        <f t="shared" si="60"/>
        <v>51.52</v>
      </c>
      <c r="F381" s="107">
        <v>1.93</v>
      </c>
      <c r="G381" s="102">
        <f t="shared" si="61"/>
        <v>15.44</v>
      </c>
      <c r="H381" s="102">
        <f t="shared" si="62"/>
        <v>8.370000000000001</v>
      </c>
      <c r="I381" s="102">
        <f t="shared" si="63"/>
        <v>66.960000000000008</v>
      </c>
      <c r="J381" s="103">
        <f t="shared" si="64"/>
        <v>16.740000000000002</v>
      </c>
      <c r="K381" s="104">
        <f t="shared" si="65"/>
        <v>0.25</v>
      </c>
      <c r="L381" s="102">
        <f t="shared" si="66"/>
        <v>83.700000000000017</v>
      </c>
      <c r="M381" s="130"/>
    </row>
    <row r="382" spans="1:13" ht="12.75" customHeight="1">
      <c r="A382" s="106" t="s">
        <v>700</v>
      </c>
      <c r="B382" s="107">
        <v>4</v>
      </c>
      <c r="C382" s="106" t="s">
        <v>110</v>
      </c>
      <c r="D382" s="107">
        <v>8.61</v>
      </c>
      <c r="E382" s="125">
        <f t="shared" si="60"/>
        <v>34.44</v>
      </c>
      <c r="F382" s="107">
        <v>5.09</v>
      </c>
      <c r="G382" s="102">
        <f t="shared" si="61"/>
        <v>20.36</v>
      </c>
      <c r="H382" s="102">
        <f t="shared" si="62"/>
        <v>13.7</v>
      </c>
      <c r="I382" s="102">
        <f t="shared" si="63"/>
        <v>54.8</v>
      </c>
      <c r="J382" s="103">
        <f t="shared" si="64"/>
        <v>13.7</v>
      </c>
      <c r="K382" s="104">
        <f t="shared" si="65"/>
        <v>0.25</v>
      </c>
      <c r="L382" s="102">
        <f t="shared" si="66"/>
        <v>68.5</v>
      </c>
      <c r="M382" s="130"/>
    </row>
    <row r="383" spans="1:13" ht="12.75" customHeight="1">
      <c r="A383" s="106" t="s">
        <v>701</v>
      </c>
      <c r="B383" s="124">
        <v>16</v>
      </c>
      <c r="C383" s="124" t="s">
        <v>110</v>
      </c>
      <c r="D383" s="124">
        <v>7.53</v>
      </c>
      <c r="E383" s="125">
        <f t="shared" si="60"/>
        <v>120.48</v>
      </c>
      <c r="F383" s="124">
        <v>1.49</v>
      </c>
      <c r="G383" s="102">
        <f t="shared" si="61"/>
        <v>23.84</v>
      </c>
      <c r="H383" s="102">
        <f t="shared" si="62"/>
        <v>9.02</v>
      </c>
      <c r="I383" s="102">
        <f t="shared" si="63"/>
        <v>144.32</v>
      </c>
      <c r="J383" s="103">
        <f t="shared" si="64"/>
        <v>36.08</v>
      </c>
      <c r="K383" s="104">
        <f t="shared" si="65"/>
        <v>0.25</v>
      </c>
      <c r="L383" s="102">
        <f t="shared" si="66"/>
        <v>180.39999999999998</v>
      </c>
      <c r="M383" s="130"/>
    </row>
    <row r="384" spans="1:13" ht="12.75" customHeight="1">
      <c r="A384" s="106" t="s">
        <v>702</v>
      </c>
      <c r="B384" s="124">
        <v>5</v>
      </c>
      <c r="C384" s="124" t="s">
        <v>110</v>
      </c>
      <c r="D384" s="124">
        <v>6.44</v>
      </c>
      <c r="E384" s="125">
        <f t="shared" si="60"/>
        <v>32.200000000000003</v>
      </c>
      <c r="F384" s="124">
        <v>2.84</v>
      </c>
      <c r="G384" s="102">
        <f t="shared" si="61"/>
        <v>14.2</v>
      </c>
      <c r="H384" s="102">
        <f t="shared" si="62"/>
        <v>9.2800000000000011</v>
      </c>
      <c r="I384" s="102">
        <f t="shared" si="63"/>
        <v>46.400000000000006</v>
      </c>
      <c r="J384" s="103">
        <f t="shared" si="64"/>
        <v>11.600000000000001</v>
      </c>
      <c r="K384" s="104">
        <f t="shared" si="65"/>
        <v>0.25</v>
      </c>
      <c r="L384" s="102">
        <f t="shared" si="66"/>
        <v>58.000000000000007</v>
      </c>
      <c r="M384" s="130"/>
    </row>
    <row r="385" spans="1:13" ht="12.75" customHeight="1">
      <c r="A385" s="106" t="s">
        <v>703</v>
      </c>
      <c r="B385" s="107">
        <v>10</v>
      </c>
      <c r="C385" s="106" t="s">
        <v>110</v>
      </c>
      <c r="D385" s="107">
        <v>8.61</v>
      </c>
      <c r="E385" s="125">
        <f t="shared" si="60"/>
        <v>86.1</v>
      </c>
      <c r="F385" s="107">
        <v>6.05</v>
      </c>
      <c r="G385" s="102">
        <f t="shared" si="61"/>
        <v>60.5</v>
      </c>
      <c r="H385" s="102">
        <f t="shared" si="62"/>
        <v>14.66</v>
      </c>
      <c r="I385" s="102">
        <f t="shared" si="63"/>
        <v>146.6</v>
      </c>
      <c r="J385" s="103">
        <f t="shared" si="64"/>
        <v>36.65</v>
      </c>
      <c r="K385" s="104">
        <f t="shared" si="65"/>
        <v>0.25</v>
      </c>
      <c r="L385" s="102">
        <f t="shared" si="66"/>
        <v>183.25</v>
      </c>
      <c r="M385" s="130"/>
    </row>
    <row r="386" spans="1:13" ht="12.75" customHeight="1">
      <c r="A386" s="106" t="s">
        <v>704</v>
      </c>
      <c r="B386" s="107">
        <v>8</v>
      </c>
      <c r="C386" s="106" t="s">
        <v>110</v>
      </c>
      <c r="D386" s="107">
        <v>10.77</v>
      </c>
      <c r="E386" s="125">
        <f t="shared" si="60"/>
        <v>86.16</v>
      </c>
      <c r="F386" s="107">
        <v>7.33</v>
      </c>
      <c r="G386" s="102">
        <f t="shared" si="61"/>
        <v>58.64</v>
      </c>
      <c r="H386" s="102">
        <f t="shared" si="62"/>
        <v>18.100000000000001</v>
      </c>
      <c r="I386" s="102">
        <f t="shared" si="63"/>
        <v>144.80000000000001</v>
      </c>
      <c r="J386" s="103">
        <f t="shared" si="64"/>
        <v>36.200000000000003</v>
      </c>
      <c r="K386" s="104">
        <f t="shared" si="65"/>
        <v>0.25</v>
      </c>
      <c r="L386" s="102">
        <f t="shared" si="66"/>
        <v>181</v>
      </c>
      <c r="M386" s="130"/>
    </row>
    <row r="387" spans="1:13" ht="12.75" customHeight="1">
      <c r="A387" s="106" t="s">
        <v>705</v>
      </c>
      <c r="B387" s="107">
        <v>10</v>
      </c>
      <c r="C387" s="106" t="s">
        <v>110</v>
      </c>
      <c r="D387" s="107">
        <v>11.76</v>
      </c>
      <c r="E387" s="125">
        <f t="shared" si="60"/>
        <v>117.6</v>
      </c>
      <c r="F387" s="107">
        <v>14.6</v>
      </c>
      <c r="G387" s="102">
        <f t="shared" si="61"/>
        <v>146</v>
      </c>
      <c r="H387" s="102">
        <f t="shared" si="62"/>
        <v>26.36</v>
      </c>
      <c r="I387" s="102">
        <f t="shared" si="63"/>
        <v>263.60000000000002</v>
      </c>
      <c r="J387" s="103">
        <f t="shared" si="64"/>
        <v>65.900000000000006</v>
      </c>
      <c r="K387" s="104">
        <f t="shared" si="65"/>
        <v>0.25</v>
      </c>
      <c r="L387" s="102">
        <f t="shared" si="66"/>
        <v>329.5</v>
      </c>
      <c r="M387" s="130"/>
    </row>
    <row r="388" spans="1:13" ht="12.75" customHeight="1">
      <c r="A388" s="106" t="s">
        <v>706</v>
      </c>
      <c r="B388" s="107">
        <v>1</v>
      </c>
      <c r="C388" s="106" t="s">
        <v>110</v>
      </c>
      <c r="D388" s="107">
        <v>8.23</v>
      </c>
      <c r="E388" s="125">
        <f t="shared" si="60"/>
        <v>8.23</v>
      </c>
      <c r="F388" s="107">
        <v>6.52</v>
      </c>
      <c r="G388" s="102">
        <f t="shared" si="61"/>
        <v>6.52</v>
      </c>
      <c r="H388" s="102">
        <f t="shared" si="62"/>
        <v>14.75</v>
      </c>
      <c r="I388" s="102">
        <f t="shared" si="63"/>
        <v>14.75</v>
      </c>
      <c r="J388" s="103">
        <f t="shared" si="64"/>
        <v>3.6875</v>
      </c>
      <c r="K388" s="104">
        <f t="shared" si="65"/>
        <v>0.25</v>
      </c>
      <c r="L388" s="102">
        <f t="shared" si="66"/>
        <v>18.4375</v>
      </c>
      <c r="M388" s="130"/>
    </row>
    <row r="389" spans="1:13" ht="12.75" customHeight="1">
      <c r="A389" s="106" t="s">
        <v>707</v>
      </c>
      <c r="B389" s="107">
        <v>6</v>
      </c>
      <c r="C389" s="106" t="s">
        <v>110</v>
      </c>
      <c r="D389" s="107">
        <v>10.56</v>
      </c>
      <c r="E389" s="125">
        <f t="shared" si="60"/>
        <v>63.36</v>
      </c>
      <c r="F389" s="107">
        <v>11.42</v>
      </c>
      <c r="G389" s="102">
        <f t="shared" si="61"/>
        <v>68.52</v>
      </c>
      <c r="H389" s="102">
        <f t="shared" si="62"/>
        <v>21.98</v>
      </c>
      <c r="I389" s="102">
        <f t="shared" si="63"/>
        <v>131.88</v>
      </c>
      <c r="J389" s="103">
        <f t="shared" si="64"/>
        <v>32.97</v>
      </c>
      <c r="K389" s="104">
        <f t="shared" si="65"/>
        <v>0.25</v>
      </c>
      <c r="L389" s="102">
        <f t="shared" si="66"/>
        <v>164.85</v>
      </c>
      <c r="M389" s="130"/>
    </row>
    <row r="390" spans="1:13" ht="12.75" customHeight="1">
      <c r="A390" s="106" t="s">
        <v>708</v>
      </c>
      <c r="B390" s="107">
        <v>3</v>
      </c>
      <c r="C390" s="106" t="s">
        <v>110</v>
      </c>
      <c r="D390" s="107">
        <v>7.53</v>
      </c>
      <c r="E390" s="125">
        <f t="shared" si="60"/>
        <v>22.59</v>
      </c>
      <c r="F390" s="107">
        <v>2.95</v>
      </c>
      <c r="G390" s="102">
        <f t="shared" si="61"/>
        <v>8.8500000000000014</v>
      </c>
      <c r="H390" s="102">
        <f t="shared" si="62"/>
        <v>10.48</v>
      </c>
      <c r="I390" s="102">
        <f t="shared" si="63"/>
        <v>31.44</v>
      </c>
      <c r="J390" s="103">
        <f t="shared" si="64"/>
        <v>7.86</v>
      </c>
      <c r="K390" s="104">
        <f t="shared" si="65"/>
        <v>0.25</v>
      </c>
      <c r="L390" s="102">
        <f t="shared" si="66"/>
        <v>39.300000000000004</v>
      </c>
      <c r="M390" s="130"/>
    </row>
    <row r="391" spans="1:13" ht="12.75" customHeight="1">
      <c r="A391" s="106" t="s">
        <v>709</v>
      </c>
      <c r="B391" s="107">
        <v>4</v>
      </c>
      <c r="C391" s="106" t="s">
        <v>110</v>
      </c>
      <c r="D391" s="107">
        <v>8.61</v>
      </c>
      <c r="E391" s="125">
        <f t="shared" si="60"/>
        <v>34.44</v>
      </c>
      <c r="F391" s="107">
        <v>12.64</v>
      </c>
      <c r="G391" s="102">
        <f t="shared" si="61"/>
        <v>50.56</v>
      </c>
      <c r="H391" s="102">
        <f t="shared" si="62"/>
        <v>21.25</v>
      </c>
      <c r="I391" s="102">
        <f t="shared" si="63"/>
        <v>85</v>
      </c>
      <c r="J391" s="103">
        <f t="shared" si="64"/>
        <v>21.25</v>
      </c>
      <c r="K391" s="104">
        <f t="shared" si="65"/>
        <v>0.25</v>
      </c>
      <c r="L391" s="102">
        <f t="shared" si="66"/>
        <v>106.25</v>
      </c>
      <c r="M391" s="130"/>
    </row>
    <row r="392" spans="1:13" ht="12.75" customHeight="1">
      <c r="A392" s="106" t="s">
        <v>710</v>
      </c>
      <c r="B392" s="107">
        <v>8</v>
      </c>
      <c r="C392" s="106" t="s">
        <v>110</v>
      </c>
      <c r="D392" s="107">
        <v>10.77</v>
      </c>
      <c r="E392" s="125">
        <f t="shared" si="60"/>
        <v>86.16</v>
      </c>
      <c r="F392" s="107">
        <v>14.88</v>
      </c>
      <c r="G392" s="102">
        <f t="shared" si="61"/>
        <v>119.04</v>
      </c>
      <c r="H392" s="102">
        <f t="shared" si="62"/>
        <v>25.65</v>
      </c>
      <c r="I392" s="102">
        <f t="shared" si="63"/>
        <v>205.2</v>
      </c>
      <c r="J392" s="103">
        <f t="shared" si="64"/>
        <v>51.3</v>
      </c>
      <c r="K392" s="104">
        <f t="shared" si="65"/>
        <v>0.25</v>
      </c>
      <c r="L392" s="102">
        <f t="shared" si="66"/>
        <v>256.5</v>
      </c>
      <c r="M392" s="130"/>
    </row>
    <row r="393" spans="1:13" ht="12.75" customHeight="1">
      <c r="A393" s="106" t="s">
        <v>711</v>
      </c>
      <c r="B393" s="107">
        <v>3</v>
      </c>
      <c r="C393" s="106" t="s">
        <v>110</v>
      </c>
      <c r="D393" s="107">
        <v>8.61</v>
      </c>
      <c r="E393" s="125">
        <f t="shared" si="60"/>
        <v>25.83</v>
      </c>
      <c r="F393" s="107">
        <v>10.17</v>
      </c>
      <c r="G393" s="102">
        <f t="shared" si="61"/>
        <v>30.509999999999998</v>
      </c>
      <c r="H393" s="102">
        <f t="shared" si="62"/>
        <v>18.78</v>
      </c>
      <c r="I393" s="102">
        <f t="shared" si="63"/>
        <v>56.339999999999996</v>
      </c>
      <c r="J393" s="103">
        <f t="shared" si="64"/>
        <v>14.084999999999999</v>
      </c>
      <c r="K393" s="104">
        <f t="shared" si="65"/>
        <v>0.25</v>
      </c>
      <c r="L393" s="102">
        <f t="shared" si="66"/>
        <v>70.424999999999997</v>
      </c>
      <c r="M393" s="130"/>
    </row>
    <row r="394" spans="1:13" ht="12.75" customHeight="1">
      <c r="A394" s="106" t="s">
        <v>712</v>
      </c>
      <c r="B394" s="107">
        <v>14</v>
      </c>
      <c r="C394" s="106" t="s">
        <v>110</v>
      </c>
      <c r="D394" s="107">
        <v>11.83</v>
      </c>
      <c r="E394" s="125">
        <f t="shared" si="60"/>
        <v>165.62</v>
      </c>
      <c r="F394" s="107">
        <v>15.95</v>
      </c>
      <c r="G394" s="102">
        <f t="shared" si="61"/>
        <v>223.29999999999998</v>
      </c>
      <c r="H394" s="102">
        <f t="shared" si="62"/>
        <v>27.78</v>
      </c>
      <c r="I394" s="102">
        <f t="shared" si="63"/>
        <v>388.91999999999996</v>
      </c>
      <c r="J394" s="103">
        <f t="shared" si="64"/>
        <v>97.22999999999999</v>
      </c>
      <c r="K394" s="104">
        <f t="shared" si="65"/>
        <v>0.25</v>
      </c>
      <c r="L394" s="102">
        <f t="shared" si="66"/>
        <v>486.15</v>
      </c>
      <c r="M394" s="130"/>
    </row>
    <row r="395" spans="1:13" ht="12.75" customHeight="1">
      <c r="A395" s="106" t="s">
        <v>531</v>
      </c>
      <c r="B395" s="107">
        <v>4</v>
      </c>
      <c r="C395" s="106" t="s">
        <v>110</v>
      </c>
      <c r="D395" s="107">
        <v>8.61</v>
      </c>
      <c r="E395" s="125">
        <f t="shared" si="60"/>
        <v>34.44</v>
      </c>
      <c r="F395" s="107">
        <v>6.05</v>
      </c>
      <c r="G395" s="102">
        <f t="shared" si="61"/>
        <v>24.2</v>
      </c>
      <c r="H395" s="102">
        <f t="shared" si="62"/>
        <v>14.66</v>
      </c>
      <c r="I395" s="102">
        <f t="shared" si="63"/>
        <v>58.64</v>
      </c>
      <c r="J395" s="103">
        <f t="shared" si="64"/>
        <v>14.66</v>
      </c>
      <c r="K395" s="104">
        <f t="shared" si="65"/>
        <v>0.25</v>
      </c>
      <c r="L395" s="102">
        <f t="shared" si="66"/>
        <v>73.3</v>
      </c>
      <c r="M395" s="130"/>
    </row>
    <row r="396" spans="1:13" ht="12.75" customHeight="1">
      <c r="A396" s="106" t="s">
        <v>532</v>
      </c>
      <c r="B396" s="107">
        <v>103</v>
      </c>
      <c r="C396" s="106" t="s">
        <v>106</v>
      </c>
      <c r="D396" s="107">
        <v>3.53</v>
      </c>
      <c r="E396" s="125">
        <f t="shared" si="60"/>
        <v>363.59</v>
      </c>
      <c r="F396" s="107">
        <v>3.04</v>
      </c>
      <c r="G396" s="102">
        <f t="shared" si="61"/>
        <v>313.12</v>
      </c>
      <c r="H396" s="102">
        <f t="shared" si="62"/>
        <v>6.57</v>
      </c>
      <c r="I396" s="102">
        <f t="shared" si="63"/>
        <v>676.71</v>
      </c>
      <c r="J396" s="103">
        <f t="shared" si="64"/>
        <v>169.17750000000001</v>
      </c>
      <c r="K396" s="104">
        <f t="shared" si="65"/>
        <v>0.25</v>
      </c>
      <c r="L396" s="102">
        <f t="shared" si="66"/>
        <v>845.88750000000005</v>
      </c>
      <c r="M396" s="130"/>
    </row>
    <row r="397" spans="1:13" ht="12.75" customHeight="1">
      <c r="A397" s="106" t="s">
        <v>533</v>
      </c>
      <c r="B397" s="107">
        <v>28</v>
      </c>
      <c r="C397" s="106" t="s">
        <v>110</v>
      </c>
      <c r="D397" s="107">
        <v>4.7</v>
      </c>
      <c r="E397" s="125">
        <f t="shared" si="60"/>
        <v>131.6</v>
      </c>
      <c r="F397" s="107">
        <v>1.22</v>
      </c>
      <c r="G397" s="102">
        <f t="shared" si="61"/>
        <v>34.159999999999997</v>
      </c>
      <c r="H397" s="102">
        <f t="shared" si="62"/>
        <v>5.92</v>
      </c>
      <c r="I397" s="102">
        <f t="shared" si="63"/>
        <v>165.76</v>
      </c>
      <c r="J397" s="103">
        <f t="shared" si="64"/>
        <v>41.44</v>
      </c>
      <c r="K397" s="104">
        <f t="shared" si="65"/>
        <v>0.25</v>
      </c>
      <c r="L397" s="102">
        <f t="shared" si="66"/>
        <v>207.2</v>
      </c>
      <c r="M397" s="130"/>
    </row>
    <row r="398" spans="1:13" ht="12.75" customHeight="1">
      <c r="A398" s="106" t="s">
        <v>534</v>
      </c>
      <c r="B398" s="107">
        <v>17</v>
      </c>
      <c r="C398" s="106" t="s">
        <v>110</v>
      </c>
      <c r="D398" s="107">
        <v>1.8</v>
      </c>
      <c r="E398" s="125">
        <f t="shared" si="60"/>
        <v>30.6</v>
      </c>
      <c r="F398" s="107">
        <v>1.1399999999999999</v>
      </c>
      <c r="G398" s="102">
        <f t="shared" si="61"/>
        <v>19.38</v>
      </c>
      <c r="H398" s="102">
        <f t="shared" si="62"/>
        <v>2.94</v>
      </c>
      <c r="I398" s="102">
        <f t="shared" si="63"/>
        <v>49.980000000000004</v>
      </c>
      <c r="J398" s="103">
        <f t="shared" si="64"/>
        <v>12.495000000000001</v>
      </c>
      <c r="K398" s="104">
        <f t="shared" si="65"/>
        <v>0.25</v>
      </c>
      <c r="L398" s="102">
        <f t="shared" si="66"/>
        <v>62.475000000000009</v>
      </c>
      <c r="M398" s="130"/>
    </row>
    <row r="399" spans="1:13" ht="12.75" customHeight="1">
      <c r="A399" s="99" t="s">
        <v>0</v>
      </c>
      <c r="B399" s="107"/>
      <c r="C399" s="106"/>
      <c r="D399" s="107"/>
      <c r="E399" s="125">
        <f t="shared" si="60"/>
        <v>0</v>
      </c>
      <c r="F399" s="107"/>
      <c r="G399" s="102">
        <f t="shared" si="61"/>
        <v>0</v>
      </c>
      <c r="H399" s="102">
        <f t="shared" si="62"/>
        <v>0</v>
      </c>
      <c r="I399" s="102">
        <f t="shared" si="63"/>
        <v>0</v>
      </c>
      <c r="J399" s="103">
        <f t="shared" si="64"/>
        <v>0</v>
      </c>
      <c r="K399" s="104">
        <f t="shared" si="65"/>
        <v>0.25</v>
      </c>
      <c r="L399" s="102">
        <f t="shared" si="66"/>
        <v>0</v>
      </c>
      <c r="M399" s="130"/>
    </row>
    <row r="400" spans="1:13" ht="12.75" customHeight="1">
      <c r="A400" s="106" t="s">
        <v>713</v>
      </c>
      <c r="B400" s="107">
        <v>6</v>
      </c>
      <c r="C400" s="106" t="s">
        <v>110</v>
      </c>
      <c r="D400" s="107">
        <v>10.77</v>
      </c>
      <c r="E400" s="125">
        <f t="shared" si="60"/>
        <v>64.62</v>
      </c>
      <c r="F400" s="107">
        <v>46.57</v>
      </c>
      <c r="G400" s="102">
        <f t="shared" si="61"/>
        <v>279.42</v>
      </c>
      <c r="H400" s="102">
        <f t="shared" si="62"/>
        <v>57.34</v>
      </c>
      <c r="I400" s="102">
        <f t="shared" si="63"/>
        <v>344.04</v>
      </c>
      <c r="J400" s="103">
        <f t="shared" si="64"/>
        <v>86.01</v>
      </c>
      <c r="K400" s="104">
        <f t="shared" si="65"/>
        <v>0.25</v>
      </c>
      <c r="L400" s="102">
        <f t="shared" si="66"/>
        <v>430.05</v>
      </c>
      <c r="M400" s="130"/>
    </row>
    <row r="401" spans="1:13" ht="12.75" customHeight="1">
      <c r="A401" s="106" t="s">
        <v>535</v>
      </c>
      <c r="B401" s="107">
        <v>1</v>
      </c>
      <c r="C401" s="106" t="s">
        <v>110</v>
      </c>
      <c r="D401" s="107">
        <v>10.77</v>
      </c>
      <c r="E401" s="125">
        <f t="shared" si="60"/>
        <v>10.77</v>
      </c>
      <c r="F401" s="107">
        <v>45.34</v>
      </c>
      <c r="G401" s="102">
        <f t="shared" si="61"/>
        <v>45.34</v>
      </c>
      <c r="H401" s="102">
        <f t="shared" si="62"/>
        <v>56.11</v>
      </c>
      <c r="I401" s="102">
        <f t="shared" si="63"/>
        <v>56.11</v>
      </c>
      <c r="J401" s="103">
        <f t="shared" si="64"/>
        <v>14.0275</v>
      </c>
      <c r="K401" s="104">
        <f t="shared" si="65"/>
        <v>0.25</v>
      </c>
      <c r="L401" s="102">
        <f t="shared" si="66"/>
        <v>70.137500000000003</v>
      </c>
      <c r="M401" s="130"/>
    </row>
    <row r="402" spans="1:13" ht="12.75" customHeight="1">
      <c r="A402" s="99" t="s">
        <v>269</v>
      </c>
      <c r="B402" s="107"/>
      <c r="C402" s="106"/>
      <c r="D402" s="107"/>
      <c r="E402" s="125">
        <f t="shared" si="60"/>
        <v>0</v>
      </c>
      <c r="F402" s="107"/>
      <c r="G402" s="102">
        <f t="shared" si="61"/>
        <v>0</v>
      </c>
      <c r="H402" s="102">
        <f t="shared" si="62"/>
        <v>0</v>
      </c>
      <c r="I402" s="102">
        <f t="shared" si="63"/>
        <v>0</v>
      </c>
      <c r="J402" s="103">
        <f t="shared" si="64"/>
        <v>0</v>
      </c>
      <c r="K402" s="104">
        <f t="shared" si="65"/>
        <v>0.25</v>
      </c>
      <c r="L402" s="102">
        <f t="shared" si="66"/>
        <v>0</v>
      </c>
      <c r="M402" s="130"/>
    </row>
    <row r="403" spans="1:13" ht="12.75" customHeight="1">
      <c r="A403" s="106" t="s">
        <v>536</v>
      </c>
      <c r="B403" s="107">
        <v>11</v>
      </c>
      <c r="C403" s="106" t="s">
        <v>110</v>
      </c>
      <c r="D403" s="107">
        <v>14.33</v>
      </c>
      <c r="E403" s="125">
        <f t="shared" si="60"/>
        <v>157.63</v>
      </c>
      <c r="F403" s="107">
        <v>127.21</v>
      </c>
      <c r="G403" s="102">
        <f t="shared" si="61"/>
        <v>1399.31</v>
      </c>
      <c r="H403" s="102">
        <f t="shared" si="62"/>
        <v>141.54</v>
      </c>
      <c r="I403" s="102">
        <f t="shared" si="63"/>
        <v>1556.94</v>
      </c>
      <c r="J403" s="103">
        <f t="shared" si="64"/>
        <v>389.23500000000001</v>
      </c>
      <c r="K403" s="104">
        <f t="shared" si="65"/>
        <v>0.25</v>
      </c>
      <c r="L403" s="102">
        <f t="shared" si="66"/>
        <v>1946.1750000000002</v>
      </c>
      <c r="M403" s="105"/>
    </row>
    <row r="404" spans="1:13" ht="12.75" customHeight="1">
      <c r="A404" s="106" t="s">
        <v>537</v>
      </c>
      <c r="B404" s="107">
        <v>2</v>
      </c>
      <c r="C404" s="106" t="s">
        <v>110</v>
      </c>
      <c r="D404" s="107">
        <v>14.33</v>
      </c>
      <c r="E404" s="125">
        <f t="shared" si="60"/>
        <v>28.66</v>
      </c>
      <c r="F404" s="107">
        <v>150.65</v>
      </c>
      <c r="G404" s="102">
        <f t="shared" si="61"/>
        <v>301.3</v>
      </c>
      <c r="H404" s="102">
        <f t="shared" si="62"/>
        <v>164.98000000000002</v>
      </c>
      <c r="I404" s="102">
        <f t="shared" si="63"/>
        <v>329.96000000000004</v>
      </c>
      <c r="J404" s="103">
        <f t="shared" si="64"/>
        <v>82.490000000000009</v>
      </c>
      <c r="K404" s="104">
        <f t="shared" si="65"/>
        <v>0.25</v>
      </c>
      <c r="L404" s="102">
        <f t="shared" si="66"/>
        <v>412.45000000000005</v>
      </c>
      <c r="M404" s="105"/>
    </row>
    <row r="405" spans="1:13" ht="12.75" customHeight="1">
      <c r="A405" s="99" t="s">
        <v>271</v>
      </c>
      <c r="B405" s="107"/>
      <c r="C405" s="106"/>
      <c r="D405" s="107"/>
      <c r="E405" s="125">
        <f t="shared" si="60"/>
        <v>0</v>
      </c>
      <c r="F405" s="107"/>
      <c r="G405" s="102">
        <f t="shared" si="61"/>
        <v>0</v>
      </c>
      <c r="H405" s="102">
        <f t="shared" si="62"/>
        <v>0</v>
      </c>
      <c r="I405" s="102">
        <f t="shared" si="63"/>
        <v>0</v>
      </c>
      <c r="J405" s="103">
        <f t="shared" si="64"/>
        <v>0</v>
      </c>
      <c r="K405" s="104">
        <f t="shared" si="65"/>
        <v>0.25</v>
      </c>
      <c r="L405" s="102">
        <f t="shared" si="66"/>
        <v>0</v>
      </c>
      <c r="M405" s="105"/>
    </row>
    <row r="406" spans="1:13" ht="12.75" customHeight="1">
      <c r="A406" s="99" t="s">
        <v>272</v>
      </c>
      <c r="B406" s="107"/>
      <c r="C406" s="106"/>
      <c r="D406" s="107"/>
      <c r="E406" s="125">
        <f t="shared" si="60"/>
        <v>0</v>
      </c>
      <c r="F406" s="107"/>
      <c r="G406" s="102">
        <f t="shared" si="61"/>
        <v>0</v>
      </c>
      <c r="H406" s="102">
        <f t="shared" si="62"/>
        <v>0</v>
      </c>
      <c r="I406" s="102">
        <f t="shared" si="63"/>
        <v>0</v>
      </c>
      <c r="J406" s="103">
        <f t="shared" si="64"/>
        <v>0</v>
      </c>
      <c r="K406" s="104">
        <f t="shared" si="65"/>
        <v>0.25</v>
      </c>
      <c r="L406" s="102">
        <f t="shared" si="66"/>
        <v>0</v>
      </c>
      <c r="M406" s="105"/>
    </row>
    <row r="407" spans="1:13" ht="12.75" customHeight="1">
      <c r="A407" s="106" t="s">
        <v>739</v>
      </c>
      <c r="B407" s="107">
        <v>1.8</v>
      </c>
      <c r="C407" s="106" t="s">
        <v>106</v>
      </c>
      <c r="D407" s="107">
        <v>11.76</v>
      </c>
      <c r="E407" s="125">
        <f t="shared" si="60"/>
        <v>21.167999999999999</v>
      </c>
      <c r="F407" s="107">
        <v>9.86</v>
      </c>
      <c r="G407" s="102">
        <f t="shared" si="61"/>
        <v>17.748000000000001</v>
      </c>
      <c r="H407" s="102">
        <f t="shared" si="62"/>
        <v>21.619999999999997</v>
      </c>
      <c r="I407" s="102">
        <f t="shared" si="63"/>
        <v>38.915999999999997</v>
      </c>
      <c r="J407" s="103">
        <f t="shared" si="64"/>
        <v>9.7289999999999992</v>
      </c>
      <c r="K407" s="104">
        <f t="shared" si="65"/>
        <v>0.25</v>
      </c>
      <c r="L407" s="102">
        <f t="shared" si="66"/>
        <v>48.644999999999996</v>
      </c>
      <c r="M407" s="105"/>
    </row>
    <row r="408" spans="1:13" ht="12.75" customHeight="1">
      <c r="A408" s="106" t="s">
        <v>714</v>
      </c>
      <c r="B408" s="107">
        <v>25.8</v>
      </c>
      <c r="C408" s="106" t="s">
        <v>106</v>
      </c>
      <c r="D408" s="107">
        <v>15.08</v>
      </c>
      <c r="E408" s="125">
        <f t="shared" si="60"/>
        <v>389.06400000000002</v>
      </c>
      <c r="F408" s="107">
        <v>36.76</v>
      </c>
      <c r="G408" s="102">
        <f t="shared" si="61"/>
        <v>948.40800000000002</v>
      </c>
      <c r="H408" s="102">
        <f t="shared" si="62"/>
        <v>51.839999999999996</v>
      </c>
      <c r="I408" s="102">
        <f t="shared" si="63"/>
        <v>1337.472</v>
      </c>
      <c r="J408" s="103">
        <f t="shared" si="64"/>
        <v>334.36799999999999</v>
      </c>
      <c r="K408" s="104">
        <f t="shared" si="65"/>
        <v>0.25</v>
      </c>
      <c r="L408" s="102">
        <f t="shared" si="66"/>
        <v>1671.84</v>
      </c>
      <c r="M408" s="105"/>
    </row>
    <row r="409" spans="1:13" ht="12.75" customHeight="1">
      <c r="A409" s="106" t="s">
        <v>715</v>
      </c>
      <c r="B409" s="107">
        <v>2</v>
      </c>
      <c r="C409" s="106" t="s">
        <v>110</v>
      </c>
      <c r="D409" s="107">
        <v>11.76</v>
      </c>
      <c r="E409" s="125">
        <f t="shared" si="60"/>
        <v>23.52</v>
      </c>
      <c r="F409" s="107">
        <v>14.6</v>
      </c>
      <c r="G409" s="102">
        <f t="shared" si="61"/>
        <v>29.2</v>
      </c>
      <c r="H409" s="102">
        <f t="shared" si="62"/>
        <v>26.36</v>
      </c>
      <c r="I409" s="102">
        <f t="shared" si="63"/>
        <v>52.72</v>
      </c>
      <c r="J409" s="103">
        <f t="shared" si="64"/>
        <v>13.18</v>
      </c>
      <c r="K409" s="104">
        <f t="shared" si="65"/>
        <v>0.25</v>
      </c>
      <c r="L409" s="102">
        <f t="shared" si="66"/>
        <v>65.900000000000006</v>
      </c>
      <c r="M409" s="105"/>
    </row>
    <row r="410" spans="1:13" ht="12.75" customHeight="1">
      <c r="A410" s="106" t="s">
        <v>716</v>
      </c>
      <c r="B410" s="107">
        <v>8</v>
      </c>
      <c r="C410" s="106" t="s">
        <v>110</v>
      </c>
      <c r="D410" s="107">
        <v>15.08</v>
      </c>
      <c r="E410" s="125">
        <f t="shared" si="60"/>
        <v>120.64</v>
      </c>
      <c r="F410" s="107">
        <v>161.5</v>
      </c>
      <c r="G410" s="102">
        <f t="shared" si="61"/>
        <v>1292</v>
      </c>
      <c r="H410" s="102">
        <f t="shared" si="62"/>
        <v>176.58</v>
      </c>
      <c r="I410" s="102">
        <f t="shared" si="63"/>
        <v>1412.64</v>
      </c>
      <c r="J410" s="103">
        <f t="shared" si="64"/>
        <v>353.16</v>
      </c>
      <c r="K410" s="104">
        <f t="shared" si="65"/>
        <v>0.25</v>
      </c>
      <c r="L410" s="102">
        <f t="shared" si="66"/>
        <v>1765.8000000000002</v>
      </c>
      <c r="M410" s="105"/>
    </row>
    <row r="411" spans="1:13" ht="12.75" customHeight="1">
      <c r="A411" s="106" t="s">
        <v>717</v>
      </c>
      <c r="B411" s="107">
        <v>2</v>
      </c>
      <c r="C411" s="106" t="s">
        <v>110</v>
      </c>
      <c r="D411" s="107">
        <v>45.6</v>
      </c>
      <c r="E411" s="125">
        <f t="shared" si="60"/>
        <v>91.2</v>
      </c>
      <c r="F411" s="107">
        <v>330</v>
      </c>
      <c r="G411" s="102">
        <f t="shared" si="61"/>
        <v>660</v>
      </c>
      <c r="H411" s="102">
        <f t="shared" si="62"/>
        <v>375.6</v>
      </c>
      <c r="I411" s="102">
        <f t="shared" si="63"/>
        <v>751.2</v>
      </c>
      <c r="J411" s="103">
        <f t="shared" si="64"/>
        <v>187.8</v>
      </c>
      <c r="K411" s="104">
        <f t="shared" si="65"/>
        <v>0.25</v>
      </c>
      <c r="L411" s="102">
        <f t="shared" si="66"/>
        <v>939</v>
      </c>
      <c r="M411" s="105"/>
    </row>
    <row r="412" spans="1:13" ht="12.75" customHeight="1">
      <c r="A412" s="109" t="s">
        <v>77</v>
      </c>
      <c r="B412" s="110"/>
      <c r="C412" s="110"/>
      <c r="D412" s="110"/>
      <c r="E412" s="127"/>
      <c r="F412" s="110"/>
      <c r="G412" s="112"/>
      <c r="H412" s="112"/>
      <c r="I412" s="112"/>
      <c r="J412" s="113"/>
      <c r="K412" s="114"/>
      <c r="L412" s="112"/>
      <c r="M412" s="98">
        <f>SUM(L413:L420)</f>
        <v>15919.05975</v>
      </c>
    </row>
    <row r="413" spans="1:13" ht="12.75" customHeight="1">
      <c r="A413" s="99" t="s">
        <v>274</v>
      </c>
      <c r="B413" s="107"/>
      <c r="C413" s="106"/>
      <c r="D413" s="107"/>
      <c r="E413" s="125">
        <f t="shared" ref="E413:E464" si="67">D413*B413</f>
        <v>0</v>
      </c>
      <c r="F413" s="107"/>
      <c r="G413" s="102">
        <f t="shared" ref="G413:G476" si="68">F413*B413</f>
        <v>0</v>
      </c>
      <c r="H413" s="102">
        <f t="shared" ref="H413:H476" si="69">+D413+F413</f>
        <v>0</v>
      </c>
      <c r="I413" s="102">
        <f t="shared" ref="I413:I476" si="70">E413+G413</f>
        <v>0</v>
      </c>
      <c r="J413" s="103">
        <f t="shared" ref="J413:J476" si="71">K413*I413</f>
        <v>0</v>
      </c>
      <c r="K413" s="104">
        <f t="shared" ref="K413:K477" si="72">$K$12</f>
        <v>0.25</v>
      </c>
      <c r="L413" s="102">
        <f t="shared" ref="L413:L476" si="73">I413+J413</f>
        <v>0</v>
      </c>
      <c r="M413" s="105"/>
    </row>
    <row r="414" spans="1:13" ht="12.75" customHeight="1">
      <c r="A414" s="99" t="s">
        <v>275</v>
      </c>
      <c r="B414" s="124"/>
      <c r="C414" s="124"/>
      <c r="D414" s="124"/>
      <c r="E414" s="125">
        <f t="shared" si="67"/>
        <v>0</v>
      </c>
      <c r="F414" s="124"/>
      <c r="G414" s="102">
        <f t="shared" si="68"/>
        <v>0</v>
      </c>
      <c r="H414" s="102">
        <f t="shared" si="69"/>
        <v>0</v>
      </c>
      <c r="I414" s="102">
        <f t="shared" si="70"/>
        <v>0</v>
      </c>
      <c r="J414" s="103">
        <f t="shared" si="71"/>
        <v>0</v>
      </c>
      <c r="K414" s="104">
        <f t="shared" si="72"/>
        <v>0.25</v>
      </c>
      <c r="L414" s="102">
        <f t="shared" si="73"/>
        <v>0</v>
      </c>
      <c r="M414" s="105"/>
    </row>
    <row r="415" spans="1:13" ht="12.75" customHeight="1">
      <c r="A415" s="106" t="s">
        <v>276</v>
      </c>
      <c r="B415" s="107">
        <v>155.30000000000001</v>
      </c>
      <c r="C415" s="106" t="s">
        <v>90</v>
      </c>
      <c r="D415" s="107">
        <v>7.44</v>
      </c>
      <c r="E415" s="125">
        <f t="shared" si="67"/>
        <v>1155.4320000000002</v>
      </c>
      <c r="F415" s="107">
        <v>28.35</v>
      </c>
      <c r="G415" s="102">
        <f t="shared" si="68"/>
        <v>4402.7550000000001</v>
      </c>
      <c r="H415" s="102">
        <f t="shared" si="69"/>
        <v>35.79</v>
      </c>
      <c r="I415" s="102">
        <f t="shared" si="70"/>
        <v>5558.1869999999999</v>
      </c>
      <c r="J415" s="103">
        <f t="shared" si="71"/>
        <v>1389.54675</v>
      </c>
      <c r="K415" s="104">
        <f t="shared" si="72"/>
        <v>0.25</v>
      </c>
      <c r="L415" s="102">
        <f t="shared" si="73"/>
        <v>6947.7337499999994</v>
      </c>
      <c r="M415" s="105"/>
    </row>
    <row r="416" spans="1:13" ht="12.75" customHeight="1">
      <c r="A416" s="99" t="s">
        <v>277</v>
      </c>
      <c r="B416" s="107"/>
      <c r="C416" s="106"/>
      <c r="D416" s="107"/>
      <c r="E416" s="125">
        <f t="shared" si="67"/>
        <v>0</v>
      </c>
      <c r="F416" s="107"/>
      <c r="G416" s="102">
        <f t="shared" si="68"/>
        <v>0</v>
      </c>
      <c r="H416" s="102">
        <f t="shared" si="69"/>
        <v>0</v>
      </c>
      <c r="I416" s="102">
        <f t="shared" si="70"/>
        <v>0</v>
      </c>
      <c r="J416" s="103">
        <f t="shared" si="71"/>
        <v>0</v>
      </c>
      <c r="K416" s="104">
        <f t="shared" si="72"/>
        <v>0.25</v>
      </c>
      <c r="L416" s="102">
        <f t="shared" si="73"/>
        <v>0</v>
      </c>
      <c r="M416" s="105"/>
    </row>
    <row r="417" spans="1:13" ht="12.75" customHeight="1">
      <c r="A417" s="99" t="s">
        <v>24</v>
      </c>
      <c r="B417" s="107"/>
      <c r="C417" s="106"/>
      <c r="D417" s="107"/>
      <c r="E417" s="125">
        <f t="shared" si="67"/>
        <v>0</v>
      </c>
      <c r="F417" s="107"/>
      <c r="G417" s="102">
        <f t="shared" si="68"/>
        <v>0</v>
      </c>
      <c r="H417" s="102">
        <f t="shared" si="69"/>
        <v>0</v>
      </c>
      <c r="I417" s="102">
        <f t="shared" si="70"/>
        <v>0</v>
      </c>
      <c r="J417" s="103">
        <f t="shared" si="71"/>
        <v>0</v>
      </c>
      <c r="K417" s="104">
        <f t="shared" si="72"/>
        <v>0.25</v>
      </c>
      <c r="L417" s="102">
        <f t="shared" si="73"/>
        <v>0</v>
      </c>
      <c r="M417" s="105"/>
    </row>
    <row r="418" spans="1:13" ht="12.75" customHeight="1">
      <c r="A418" s="106" t="s">
        <v>279</v>
      </c>
      <c r="B418" s="107">
        <v>21</v>
      </c>
      <c r="C418" s="106" t="s">
        <v>90</v>
      </c>
      <c r="D418" s="107">
        <v>14.52</v>
      </c>
      <c r="E418" s="125">
        <f t="shared" si="67"/>
        <v>304.92</v>
      </c>
      <c r="F418" s="107">
        <v>40.25</v>
      </c>
      <c r="G418" s="102">
        <f t="shared" si="68"/>
        <v>845.25</v>
      </c>
      <c r="H418" s="102">
        <f t="shared" si="69"/>
        <v>54.769999999999996</v>
      </c>
      <c r="I418" s="102">
        <f t="shared" si="70"/>
        <v>1150.17</v>
      </c>
      <c r="J418" s="103">
        <f t="shared" si="71"/>
        <v>287.54250000000002</v>
      </c>
      <c r="K418" s="104">
        <f t="shared" si="72"/>
        <v>0.25</v>
      </c>
      <c r="L418" s="102">
        <f t="shared" si="73"/>
        <v>1437.7125000000001</v>
      </c>
      <c r="M418" s="105"/>
    </row>
    <row r="419" spans="1:13" ht="12.75" customHeight="1">
      <c r="A419" s="99" t="s">
        <v>278</v>
      </c>
      <c r="B419" s="107"/>
      <c r="C419" s="106"/>
      <c r="D419" s="107"/>
      <c r="E419" s="125">
        <f t="shared" si="67"/>
        <v>0</v>
      </c>
      <c r="F419" s="107"/>
      <c r="G419" s="102">
        <f t="shared" si="68"/>
        <v>0</v>
      </c>
      <c r="H419" s="102">
        <f t="shared" si="69"/>
        <v>0</v>
      </c>
      <c r="I419" s="102">
        <f t="shared" si="70"/>
        <v>0</v>
      </c>
      <c r="J419" s="103">
        <f t="shared" si="71"/>
        <v>0</v>
      </c>
      <c r="K419" s="104">
        <f t="shared" si="72"/>
        <v>0.25</v>
      </c>
      <c r="L419" s="102">
        <f t="shared" si="73"/>
        <v>0</v>
      </c>
      <c r="M419" s="105"/>
    </row>
    <row r="420" spans="1:13" ht="12.75" customHeight="1">
      <c r="A420" s="106" t="s">
        <v>279</v>
      </c>
      <c r="B420" s="107">
        <v>110.04</v>
      </c>
      <c r="C420" s="106" t="s">
        <v>90</v>
      </c>
      <c r="D420" s="107">
        <v>14.52</v>
      </c>
      <c r="E420" s="125">
        <f t="shared" si="67"/>
        <v>1597.7808</v>
      </c>
      <c r="F420" s="107">
        <v>40.25</v>
      </c>
      <c r="G420" s="102">
        <f t="shared" si="68"/>
        <v>4429.1100000000006</v>
      </c>
      <c r="H420" s="102">
        <f t="shared" si="69"/>
        <v>54.769999999999996</v>
      </c>
      <c r="I420" s="102">
        <f t="shared" si="70"/>
        <v>6026.890800000001</v>
      </c>
      <c r="J420" s="103">
        <f t="shared" si="71"/>
        <v>1506.7227000000003</v>
      </c>
      <c r="K420" s="104">
        <f t="shared" si="72"/>
        <v>0.25</v>
      </c>
      <c r="L420" s="102">
        <f t="shared" si="73"/>
        <v>7533.6135000000013</v>
      </c>
      <c r="M420" s="105"/>
    </row>
    <row r="421" spans="1:13" s="89" customFormat="1" ht="15" customHeight="1">
      <c r="A421" s="109" t="s">
        <v>78</v>
      </c>
      <c r="B421" s="110"/>
      <c r="C421" s="110"/>
      <c r="D421" s="110"/>
      <c r="E421" s="127"/>
      <c r="F421" s="110"/>
      <c r="G421" s="112"/>
      <c r="H421" s="112"/>
      <c r="I421" s="112"/>
      <c r="J421" s="113"/>
      <c r="K421" s="114"/>
      <c r="L421" s="112"/>
      <c r="M421" s="98">
        <f>SUM(L422:L443)</f>
        <v>9401.5375000000004</v>
      </c>
    </row>
    <row r="422" spans="1:13" ht="12.75" customHeight="1">
      <c r="A422" s="99" t="s">
        <v>280</v>
      </c>
      <c r="B422" s="124"/>
      <c r="C422" s="124"/>
      <c r="D422" s="124"/>
      <c r="E422" s="125">
        <f t="shared" si="67"/>
        <v>0</v>
      </c>
      <c r="F422" s="124"/>
      <c r="G422" s="102">
        <f t="shared" si="68"/>
        <v>0</v>
      </c>
      <c r="H422" s="102">
        <f t="shared" si="69"/>
        <v>0</v>
      </c>
      <c r="I422" s="102">
        <f t="shared" si="70"/>
        <v>0</v>
      </c>
      <c r="J422" s="103">
        <f t="shared" si="71"/>
        <v>0</v>
      </c>
      <c r="K422" s="104">
        <f t="shared" si="72"/>
        <v>0.25</v>
      </c>
      <c r="L422" s="102">
        <f t="shared" si="73"/>
        <v>0</v>
      </c>
      <c r="M422" s="105"/>
    </row>
    <row r="423" spans="1:13" ht="12.75" customHeight="1">
      <c r="A423" s="106" t="s">
        <v>281</v>
      </c>
      <c r="B423" s="107">
        <v>3</v>
      </c>
      <c r="C423" s="106" t="s">
        <v>110</v>
      </c>
      <c r="D423" s="107">
        <v>8.26</v>
      </c>
      <c r="E423" s="125">
        <f t="shared" si="67"/>
        <v>24.78</v>
      </c>
      <c r="F423" s="107">
        <v>147</v>
      </c>
      <c r="G423" s="102">
        <f t="shared" si="68"/>
        <v>441</v>
      </c>
      <c r="H423" s="102">
        <f t="shared" si="69"/>
        <v>155.26</v>
      </c>
      <c r="I423" s="102">
        <f t="shared" si="70"/>
        <v>465.78</v>
      </c>
      <c r="J423" s="103">
        <f t="shared" si="71"/>
        <v>116.44499999999999</v>
      </c>
      <c r="K423" s="104">
        <f t="shared" si="72"/>
        <v>0.25</v>
      </c>
      <c r="L423" s="102">
        <f t="shared" si="73"/>
        <v>582.22499999999991</v>
      </c>
      <c r="M423" s="105"/>
    </row>
    <row r="424" spans="1:13" ht="12.75" customHeight="1">
      <c r="A424" s="106" t="s">
        <v>718</v>
      </c>
      <c r="B424" s="107">
        <v>1</v>
      </c>
      <c r="C424" s="106" t="s">
        <v>110</v>
      </c>
      <c r="D424" s="107">
        <v>8.26</v>
      </c>
      <c r="E424" s="125">
        <f t="shared" si="67"/>
        <v>8.26</v>
      </c>
      <c r="F424" s="107">
        <v>148</v>
      </c>
      <c r="G424" s="102">
        <f t="shared" si="68"/>
        <v>148</v>
      </c>
      <c r="H424" s="102">
        <f t="shared" si="69"/>
        <v>156.26</v>
      </c>
      <c r="I424" s="102">
        <f t="shared" si="70"/>
        <v>156.26</v>
      </c>
      <c r="J424" s="103">
        <f t="shared" si="71"/>
        <v>39.064999999999998</v>
      </c>
      <c r="K424" s="104">
        <f t="shared" si="72"/>
        <v>0.25</v>
      </c>
      <c r="L424" s="102">
        <f t="shared" si="73"/>
        <v>195.32499999999999</v>
      </c>
      <c r="M424" s="105"/>
    </row>
    <row r="425" spans="1:13" ht="12.75" customHeight="1">
      <c r="A425" s="99" t="s">
        <v>282</v>
      </c>
      <c r="B425" s="124"/>
      <c r="C425" s="124"/>
      <c r="D425" s="124"/>
      <c r="E425" s="125">
        <f t="shared" si="67"/>
        <v>0</v>
      </c>
      <c r="F425" s="124"/>
      <c r="G425" s="102">
        <f t="shared" si="68"/>
        <v>0</v>
      </c>
      <c r="H425" s="102">
        <f t="shared" si="69"/>
        <v>0</v>
      </c>
      <c r="I425" s="102">
        <f t="shared" si="70"/>
        <v>0</v>
      </c>
      <c r="J425" s="103">
        <f t="shared" si="71"/>
        <v>0</v>
      </c>
      <c r="K425" s="104">
        <f t="shared" si="72"/>
        <v>0.25</v>
      </c>
      <c r="L425" s="102">
        <f t="shared" si="73"/>
        <v>0</v>
      </c>
      <c r="M425" s="105"/>
    </row>
    <row r="426" spans="1:13" ht="12.75" customHeight="1">
      <c r="A426" s="106" t="s">
        <v>408</v>
      </c>
      <c r="B426" s="107">
        <v>7</v>
      </c>
      <c r="C426" s="106" t="s">
        <v>110</v>
      </c>
      <c r="D426" s="107">
        <v>18.38</v>
      </c>
      <c r="E426" s="125">
        <f t="shared" si="67"/>
        <v>128.66</v>
      </c>
      <c r="F426" s="107">
        <v>290</v>
      </c>
      <c r="G426" s="102">
        <f t="shared" si="68"/>
        <v>2030</v>
      </c>
      <c r="H426" s="102">
        <f t="shared" si="69"/>
        <v>308.38</v>
      </c>
      <c r="I426" s="102">
        <f t="shared" si="70"/>
        <v>2158.66</v>
      </c>
      <c r="J426" s="103">
        <f t="shared" si="71"/>
        <v>539.66499999999996</v>
      </c>
      <c r="K426" s="104">
        <f t="shared" si="72"/>
        <v>0.25</v>
      </c>
      <c r="L426" s="102">
        <f t="shared" si="73"/>
        <v>2698.3249999999998</v>
      </c>
      <c r="M426" s="105"/>
    </row>
    <row r="427" spans="1:13" ht="12.75" customHeight="1">
      <c r="A427" s="106" t="s">
        <v>409</v>
      </c>
      <c r="B427" s="107">
        <v>9</v>
      </c>
      <c r="C427" s="106" t="s">
        <v>110</v>
      </c>
      <c r="D427" s="107">
        <v>18.38</v>
      </c>
      <c r="E427" s="125">
        <f t="shared" si="67"/>
        <v>165.42</v>
      </c>
      <c r="F427" s="107">
        <v>32</v>
      </c>
      <c r="G427" s="102">
        <f t="shared" si="68"/>
        <v>288</v>
      </c>
      <c r="H427" s="102">
        <f t="shared" si="69"/>
        <v>50.379999999999995</v>
      </c>
      <c r="I427" s="102">
        <f t="shared" si="70"/>
        <v>453.41999999999996</v>
      </c>
      <c r="J427" s="103">
        <f t="shared" si="71"/>
        <v>113.35499999999999</v>
      </c>
      <c r="K427" s="104">
        <f t="shared" si="72"/>
        <v>0.25</v>
      </c>
      <c r="L427" s="102">
        <f t="shared" si="73"/>
        <v>566.77499999999998</v>
      </c>
      <c r="M427" s="105"/>
    </row>
    <row r="428" spans="1:13" ht="12.75" customHeight="1">
      <c r="A428" s="106" t="s">
        <v>544</v>
      </c>
      <c r="B428" s="107">
        <v>2</v>
      </c>
      <c r="C428" s="106" t="s">
        <v>110</v>
      </c>
      <c r="D428" s="107">
        <v>18.38</v>
      </c>
      <c r="E428" s="125">
        <f t="shared" si="67"/>
        <v>36.76</v>
      </c>
      <c r="F428" s="107">
        <v>32</v>
      </c>
      <c r="G428" s="102">
        <f t="shared" si="68"/>
        <v>64</v>
      </c>
      <c r="H428" s="102">
        <f t="shared" si="69"/>
        <v>50.379999999999995</v>
      </c>
      <c r="I428" s="102">
        <f t="shared" si="70"/>
        <v>100.75999999999999</v>
      </c>
      <c r="J428" s="103">
        <f t="shared" si="71"/>
        <v>25.189999999999998</v>
      </c>
      <c r="K428" s="104">
        <f t="shared" si="72"/>
        <v>0.25</v>
      </c>
      <c r="L428" s="102">
        <f t="shared" si="73"/>
        <v>125.94999999999999</v>
      </c>
      <c r="M428" s="105"/>
    </row>
    <row r="429" spans="1:13" ht="12.75" customHeight="1">
      <c r="A429" s="99" t="s">
        <v>283</v>
      </c>
      <c r="B429" s="124"/>
      <c r="C429" s="124"/>
      <c r="D429" s="124"/>
      <c r="E429" s="125">
        <f t="shared" si="67"/>
        <v>0</v>
      </c>
      <c r="F429" s="124"/>
      <c r="G429" s="102">
        <f t="shared" si="68"/>
        <v>0</v>
      </c>
      <c r="H429" s="102">
        <f t="shared" si="69"/>
        <v>0</v>
      </c>
      <c r="I429" s="102">
        <f t="shared" si="70"/>
        <v>0</v>
      </c>
      <c r="J429" s="103">
        <f t="shared" si="71"/>
        <v>0</v>
      </c>
      <c r="K429" s="104">
        <f t="shared" si="72"/>
        <v>0.25</v>
      </c>
      <c r="L429" s="102">
        <f t="shared" si="73"/>
        <v>0</v>
      </c>
      <c r="M429" s="105"/>
    </row>
    <row r="430" spans="1:13" s="89" customFormat="1" ht="15" customHeight="1">
      <c r="A430" s="99" t="s">
        <v>545</v>
      </c>
      <c r="B430" s="124"/>
      <c r="C430" s="124"/>
      <c r="D430" s="124"/>
      <c r="E430" s="125">
        <f t="shared" si="67"/>
        <v>0</v>
      </c>
      <c r="F430" s="124"/>
      <c r="G430" s="102">
        <f t="shared" si="68"/>
        <v>0</v>
      </c>
      <c r="H430" s="102">
        <f t="shared" si="69"/>
        <v>0</v>
      </c>
      <c r="I430" s="102">
        <f t="shared" si="70"/>
        <v>0</v>
      </c>
      <c r="J430" s="103">
        <f t="shared" si="71"/>
        <v>0</v>
      </c>
      <c r="K430" s="104">
        <f t="shared" si="72"/>
        <v>0.25</v>
      </c>
      <c r="L430" s="102">
        <f t="shared" si="73"/>
        <v>0</v>
      </c>
      <c r="M430" s="131"/>
    </row>
    <row r="431" spans="1:13" ht="12.75" customHeight="1">
      <c r="A431" s="106" t="s">
        <v>284</v>
      </c>
      <c r="B431" s="107">
        <v>6</v>
      </c>
      <c r="C431" s="106" t="s">
        <v>110</v>
      </c>
      <c r="D431" s="107">
        <v>7.82</v>
      </c>
      <c r="E431" s="125">
        <f t="shared" si="67"/>
        <v>46.92</v>
      </c>
      <c r="F431" s="107">
        <v>12</v>
      </c>
      <c r="G431" s="102">
        <f t="shared" si="68"/>
        <v>72</v>
      </c>
      <c r="H431" s="102">
        <f t="shared" si="69"/>
        <v>19.82</v>
      </c>
      <c r="I431" s="102">
        <f t="shared" si="70"/>
        <v>118.92</v>
      </c>
      <c r="J431" s="103">
        <f t="shared" si="71"/>
        <v>29.73</v>
      </c>
      <c r="K431" s="104">
        <f t="shared" si="72"/>
        <v>0.25</v>
      </c>
      <c r="L431" s="102">
        <f t="shared" si="73"/>
        <v>148.65</v>
      </c>
      <c r="M431" s="105"/>
    </row>
    <row r="432" spans="1:13" ht="12.75" customHeight="1">
      <c r="A432" s="106" t="s">
        <v>546</v>
      </c>
      <c r="B432" s="107">
        <v>8</v>
      </c>
      <c r="C432" s="106" t="s">
        <v>110</v>
      </c>
      <c r="D432" s="107">
        <v>7.82</v>
      </c>
      <c r="E432" s="125">
        <f t="shared" si="67"/>
        <v>62.56</v>
      </c>
      <c r="F432" s="107">
        <v>12</v>
      </c>
      <c r="G432" s="102">
        <f t="shared" si="68"/>
        <v>96</v>
      </c>
      <c r="H432" s="102">
        <f t="shared" si="69"/>
        <v>19.82</v>
      </c>
      <c r="I432" s="102">
        <f t="shared" si="70"/>
        <v>158.56</v>
      </c>
      <c r="J432" s="103">
        <f t="shared" si="71"/>
        <v>39.64</v>
      </c>
      <c r="K432" s="104">
        <f t="shared" si="72"/>
        <v>0.25</v>
      </c>
      <c r="L432" s="102">
        <f t="shared" si="73"/>
        <v>198.2</v>
      </c>
      <c r="M432" s="105"/>
    </row>
    <row r="433" spans="1:13" ht="12.75" customHeight="1">
      <c r="A433" s="106" t="s">
        <v>547</v>
      </c>
      <c r="B433" s="107">
        <v>7</v>
      </c>
      <c r="C433" s="106" t="s">
        <v>110</v>
      </c>
      <c r="D433" s="107">
        <v>7.82</v>
      </c>
      <c r="E433" s="125">
        <f t="shared" si="67"/>
        <v>54.74</v>
      </c>
      <c r="F433" s="107">
        <v>12</v>
      </c>
      <c r="G433" s="102">
        <f t="shared" si="68"/>
        <v>84</v>
      </c>
      <c r="H433" s="102">
        <f t="shared" si="69"/>
        <v>19.82</v>
      </c>
      <c r="I433" s="102">
        <f t="shared" si="70"/>
        <v>138.74</v>
      </c>
      <c r="J433" s="103">
        <f t="shared" si="71"/>
        <v>34.685000000000002</v>
      </c>
      <c r="K433" s="104">
        <f t="shared" si="72"/>
        <v>0.25</v>
      </c>
      <c r="L433" s="102">
        <f t="shared" si="73"/>
        <v>173.42500000000001</v>
      </c>
      <c r="M433" s="105"/>
    </row>
    <row r="434" spans="1:13" ht="12.75" customHeight="1">
      <c r="A434" s="99" t="s">
        <v>285</v>
      </c>
      <c r="B434" s="124"/>
      <c r="C434" s="124"/>
      <c r="D434" s="124"/>
      <c r="E434" s="125">
        <f t="shared" si="67"/>
        <v>0</v>
      </c>
      <c r="F434" s="124"/>
      <c r="G434" s="102">
        <f t="shared" si="68"/>
        <v>0</v>
      </c>
      <c r="H434" s="102">
        <f t="shared" si="69"/>
        <v>0</v>
      </c>
      <c r="I434" s="102">
        <f t="shared" si="70"/>
        <v>0</v>
      </c>
      <c r="J434" s="103">
        <f t="shared" si="71"/>
        <v>0</v>
      </c>
      <c r="K434" s="104">
        <f t="shared" si="72"/>
        <v>0.25</v>
      </c>
      <c r="L434" s="102">
        <f t="shared" si="73"/>
        <v>0</v>
      </c>
      <c r="M434" s="105"/>
    </row>
    <row r="435" spans="1:13" ht="12.75" customHeight="1">
      <c r="A435" s="106" t="s">
        <v>286</v>
      </c>
      <c r="B435" s="107">
        <v>11</v>
      </c>
      <c r="C435" s="106" t="s">
        <v>110</v>
      </c>
      <c r="D435" s="107">
        <v>7.82</v>
      </c>
      <c r="E435" s="125">
        <f t="shared" si="67"/>
        <v>86.02000000000001</v>
      </c>
      <c r="F435" s="107">
        <v>12</v>
      </c>
      <c r="G435" s="102">
        <f t="shared" si="68"/>
        <v>132</v>
      </c>
      <c r="H435" s="102">
        <f t="shared" si="69"/>
        <v>19.82</v>
      </c>
      <c r="I435" s="102">
        <f t="shared" si="70"/>
        <v>218.02</v>
      </c>
      <c r="J435" s="103">
        <f t="shared" si="71"/>
        <v>54.505000000000003</v>
      </c>
      <c r="K435" s="104">
        <f t="shared" si="72"/>
        <v>0.25</v>
      </c>
      <c r="L435" s="102">
        <f t="shared" si="73"/>
        <v>272.52500000000003</v>
      </c>
      <c r="M435" s="105"/>
    </row>
    <row r="436" spans="1:13" ht="12.75" customHeight="1">
      <c r="A436" s="99" t="s">
        <v>2</v>
      </c>
      <c r="B436" s="107"/>
      <c r="C436" s="106"/>
      <c r="D436" s="107"/>
      <c r="E436" s="125">
        <f t="shared" si="67"/>
        <v>0</v>
      </c>
      <c r="F436" s="107"/>
      <c r="G436" s="102">
        <f t="shared" si="68"/>
        <v>0</v>
      </c>
      <c r="H436" s="102">
        <f t="shared" si="69"/>
        <v>0</v>
      </c>
      <c r="I436" s="102">
        <f t="shared" si="70"/>
        <v>0</v>
      </c>
      <c r="J436" s="103">
        <f t="shared" si="71"/>
        <v>0</v>
      </c>
      <c r="K436" s="104">
        <f t="shared" si="72"/>
        <v>0.25</v>
      </c>
      <c r="L436" s="102">
        <f t="shared" si="73"/>
        <v>0</v>
      </c>
      <c r="M436" s="105"/>
    </row>
    <row r="437" spans="1:13" ht="12.75" customHeight="1">
      <c r="A437" s="106" t="s">
        <v>287</v>
      </c>
      <c r="B437" s="107">
        <v>4</v>
      </c>
      <c r="C437" s="106" t="s">
        <v>110</v>
      </c>
      <c r="D437" s="107">
        <v>7.82</v>
      </c>
      <c r="E437" s="125">
        <f t="shared" si="67"/>
        <v>31.28</v>
      </c>
      <c r="F437" s="107">
        <v>12</v>
      </c>
      <c r="G437" s="102">
        <f t="shared" si="68"/>
        <v>48</v>
      </c>
      <c r="H437" s="102">
        <f t="shared" si="69"/>
        <v>19.82</v>
      </c>
      <c r="I437" s="102">
        <f t="shared" si="70"/>
        <v>79.28</v>
      </c>
      <c r="J437" s="103">
        <f t="shared" si="71"/>
        <v>19.82</v>
      </c>
      <c r="K437" s="104">
        <f t="shared" si="72"/>
        <v>0.25</v>
      </c>
      <c r="L437" s="102">
        <f t="shared" si="73"/>
        <v>99.1</v>
      </c>
      <c r="M437" s="105"/>
    </row>
    <row r="438" spans="1:13" ht="12.75" customHeight="1">
      <c r="A438" s="99" t="s">
        <v>410</v>
      </c>
      <c r="B438" s="124"/>
      <c r="C438" s="124"/>
      <c r="D438" s="124"/>
      <c r="E438" s="125">
        <f t="shared" si="67"/>
        <v>0</v>
      </c>
      <c r="F438" s="124"/>
      <c r="G438" s="102">
        <f t="shared" si="68"/>
        <v>0</v>
      </c>
      <c r="H438" s="102">
        <f t="shared" si="69"/>
        <v>0</v>
      </c>
      <c r="I438" s="102">
        <f t="shared" si="70"/>
        <v>0</v>
      </c>
      <c r="J438" s="103">
        <f t="shared" si="71"/>
        <v>0</v>
      </c>
      <c r="K438" s="104">
        <f t="shared" si="72"/>
        <v>0.25</v>
      </c>
      <c r="L438" s="102">
        <f t="shared" si="73"/>
        <v>0</v>
      </c>
      <c r="M438" s="105"/>
    </row>
    <row r="439" spans="1:13" ht="12.75" customHeight="1">
      <c r="A439" s="106" t="s">
        <v>411</v>
      </c>
      <c r="B439" s="107">
        <v>3</v>
      </c>
      <c r="C439" s="106" t="s">
        <v>90</v>
      </c>
      <c r="D439" s="107">
        <v>17.3</v>
      </c>
      <c r="E439" s="125">
        <f t="shared" si="67"/>
        <v>51.900000000000006</v>
      </c>
      <c r="F439" s="107">
        <v>21.96</v>
      </c>
      <c r="G439" s="102">
        <f t="shared" si="68"/>
        <v>65.88</v>
      </c>
      <c r="H439" s="102">
        <f t="shared" si="69"/>
        <v>39.260000000000005</v>
      </c>
      <c r="I439" s="102">
        <f t="shared" si="70"/>
        <v>117.78</v>
      </c>
      <c r="J439" s="103">
        <f t="shared" si="71"/>
        <v>29.445</v>
      </c>
      <c r="K439" s="104">
        <f t="shared" si="72"/>
        <v>0.25</v>
      </c>
      <c r="L439" s="102">
        <f t="shared" si="73"/>
        <v>147.22499999999999</v>
      </c>
      <c r="M439" s="105"/>
    </row>
    <row r="440" spans="1:13" ht="12.75" customHeight="1">
      <c r="A440" s="106" t="s">
        <v>412</v>
      </c>
      <c r="B440" s="107">
        <v>3</v>
      </c>
      <c r="C440" s="106" t="s">
        <v>90</v>
      </c>
      <c r="D440" s="107">
        <v>10.37</v>
      </c>
      <c r="E440" s="125">
        <f t="shared" si="67"/>
        <v>31.11</v>
      </c>
      <c r="F440" s="107">
        <v>11.78</v>
      </c>
      <c r="G440" s="102">
        <f t="shared" si="68"/>
        <v>35.339999999999996</v>
      </c>
      <c r="H440" s="102">
        <f t="shared" si="69"/>
        <v>22.15</v>
      </c>
      <c r="I440" s="102">
        <f t="shared" si="70"/>
        <v>66.449999999999989</v>
      </c>
      <c r="J440" s="103">
        <f t="shared" si="71"/>
        <v>16.612499999999997</v>
      </c>
      <c r="K440" s="104">
        <f t="shared" si="72"/>
        <v>0.25</v>
      </c>
      <c r="L440" s="102">
        <f t="shared" si="73"/>
        <v>83.062499999999986</v>
      </c>
      <c r="M440" s="105"/>
    </row>
    <row r="441" spans="1:13" ht="12.75" customHeight="1">
      <c r="A441" s="99" t="s">
        <v>583</v>
      </c>
      <c r="B441" s="107"/>
      <c r="C441" s="106"/>
      <c r="D441" s="107"/>
      <c r="E441" s="125">
        <f t="shared" si="67"/>
        <v>0</v>
      </c>
      <c r="F441" s="107"/>
      <c r="G441" s="102">
        <f t="shared" si="68"/>
        <v>0</v>
      </c>
      <c r="H441" s="102">
        <f t="shared" si="69"/>
        <v>0</v>
      </c>
      <c r="I441" s="102">
        <f t="shared" si="70"/>
        <v>0</v>
      </c>
      <c r="J441" s="103">
        <f t="shared" si="71"/>
        <v>0</v>
      </c>
      <c r="K441" s="104">
        <f t="shared" si="72"/>
        <v>0.25</v>
      </c>
      <c r="L441" s="102">
        <f t="shared" si="73"/>
        <v>0</v>
      </c>
      <c r="M441" s="105"/>
    </row>
    <row r="442" spans="1:13" ht="12.75" customHeight="1">
      <c r="A442" s="106" t="s">
        <v>719</v>
      </c>
      <c r="B442" s="107">
        <v>1</v>
      </c>
      <c r="C442" s="106" t="s">
        <v>145</v>
      </c>
      <c r="D442" s="107">
        <v>274.3</v>
      </c>
      <c r="E442" s="125">
        <f t="shared" si="67"/>
        <v>274.3</v>
      </c>
      <c r="F442" s="107">
        <v>1150</v>
      </c>
      <c r="G442" s="102">
        <f t="shared" si="68"/>
        <v>1150</v>
      </c>
      <c r="H442" s="102">
        <f t="shared" si="69"/>
        <v>1424.3</v>
      </c>
      <c r="I442" s="102">
        <f t="shared" si="70"/>
        <v>1424.3</v>
      </c>
      <c r="J442" s="103">
        <f t="shared" si="71"/>
        <v>356.07499999999999</v>
      </c>
      <c r="K442" s="104">
        <f t="shared" si="72"/>
        <v>0.25</v>
      </c>
      <c r="L442" s="102">
        <f t="shared" si="73"/>
        <v>1780.375</v>
      </c>
      <c r="M442" s="105"/>
    </row>
    <row r="443" spans="1:13" ht="12.75" customHeight="1">
      <c r="A443" s="106" t="s">
        <v>720</v>
      </c>
      <c r="B443" s="107">
        <v>1</v>
      </c>
      <c r="C443" s="106" t="s">
        <v>145</v>
      </c>
      <c r="D443" s="107">
        <v>274.3</v>
      </c>
      <c r="E443" s="125">
        <f t="shared" si="67"/>
        <v>274.3</v>
      </c>
      <c r="F443" s="107">
        <v>1590</v>
      </c>
      <c r="G443" s="102">
        <f t="shared" si="68"/>
        <v>1590</v>
      </c>
      <c r="H443" s="102">
        <f t="shared" si="69"/>
        <v>1864.3</v>
      </c>
      <c r="I443" s="102">
        <f t="shared" si="70"/>
        <v>1864.3</v>
      </c>
      <c r="J443" s="103">
        <f t="shared" si="71"/>
        <v>466.07499999999999</v>
      </c>
      <c r="K443" s="104">
        <f t="shared" si="72"/>
        <v>0.25</v>
      </c>
      <c r="L443" s="102">
        <f t="shared" si="73"/>
        <v>2330.375</v>
      </c>
      <c r="M443" s="105"/>
    </row>
    <row r="444" spans="1:13" ht="12.75" customHeight="1">
      <c r="A444" s="109" t="s">
        <v>79</v>
      </c>
      <c r="B444" s="110"/>
      <c r="C444" s="110"/>
      <c r="D444" s="110"/>
      <c r="E444" s="127"/>
      <c r="F444" s="110"/>
      <c r="G444" s="112"/>
      <c r="H444" s="112"/>
      <c r="I444" s="112"/>
      <c r="J444" s="113"/>
      <c r="K444" s="114"/>
      <c r="L444" s="112"/>
      <c r="M444" s="98">
        <f>SUM(L445:L457)</f>
        <v>55462.587</v>
      </c>
    </row>
    <row r="445" spans="1:13" ht="12.75" customHeight="1">
      <c r="A445" s="99" t="s">
        <v>293</v>
      </c>
      <c r="B445" s="124"/>
      <c r="C445" s="124"/>
      <c r="D445" s="124"/>
      <c r="E445" s="125">
        <f t="shared" si="67"/>
        <v>0</v>
      </c>
      <c r="F445" s="124"/>
      <c r="G445" s="102">
        <f t="shared" si="68"/>
        <v>0</v>
      </c>
      <c r="H445" s="102">
        <f t="shared" si="69"/>
        <v>0</v>
      </c>
      <c r="I445" s="102">
        <f t="shared" si="70"/>
        <v>0</v>
      </c>
      <c r="J445" s="103">
        <f t="shared" si="71"/>
        <v>0</v>
      </c>
      <c r="K445" s="104">
        <f t="shared" si="72"/>
        <v>0.25</v>
      </c>
      <c r="L445" s="102">
        <f t="shared" si="73"/>
        <v>0</v>
      </c>
      <c r="M445" s="105"/>
    </row>
    <row r="446" spans="1:13" ht="12.75" customHeight="1">
      <c r="A446" s="99" t="s">
        <v>294</v>
      </c>
      <c r="B446" s="107"/>
      <c r="C446" s="106"/>
      <c r="D446" s="107"/>
      <c r="E446" s="125">
        <f t="shared" si="67"/>
        <v>0</v>
      </c>
      <c r="F446" s="107"/>
      <c r="G446" s="102">
        <f t="shared" si="68"/>
        <v>0</v>
      </c>
      <c r="H446" s="102">
        <f t="shared" si="69"/>
        <v>0</v>
      </c>
      <c r="I446" s="102">
        <f t="shared" si="70"/>
        <v>0</v>
      </c>
      <c r="J446" s="103">
        <f t="shared" si="71"/>
        <v>0</v>
      </c>
      <c r="K446" s="104">
        <f t="shared" si="72"/>
        <v>0.25</v>
      </c>
      <c r="L446" s="102">
        <f t="shared" si="73"/>
        <v>0</v>
      </c>
      <c r="M446" s="105"/>
    </row>
    <row r="447" spans="1:13" ht="12.75" customHeight="1">
      <c r="A447" s="106" t="s">
        <v>295</v>
      </c>
      <c r="B447" s="107">
        <v>1979.69</v>
      </c>
      <c r="C447" s="106" t="s">
        <v>90</v>
      </c>
      <c r="D447" s="107">
        <v>3.29</v>
      </c>
      <c r="E447" s="125">
        <f t="shared" si="67"/>
        <v>6513.1801000000005</v>
      </c>
      <c r="F447" s="107">
        <v>1.85</v>
      </c>
      <c r="G447" s="102">
        <f t="shared" si="68"/>
        <v>3662.4265000000005</v>
      </c>
      <c r="H447" s="102">
        <f t="shared" si="69"/>
        <v>5.1400000000000006</v>
      </c>
      <c r="I447" s="102">
        <f t="shared" si="70"/>
        <v>10175.606600000001</v>
      </c>
      <c r="J447" s="103">
        <f t="shared" si="71"/>
        <v>2543.9016500000002</v>
      </c>
      <c r="K447" s="104">
        <f t="shared" si="72"/>
        <v>0.25</v>
      </c>
      <c r="L447" s="102">
        <f t="shared" si="73"/>
        <v>12719.508250000001</v>
      </c>
      <c r="M447" s="105"/>
    </row>
    <row r="448" spans="1:13" ht="12.75" customHeight="1">
      <c r="A448" s="99" t="s">
        <v>296</v>
      </c>
      <c r="B448" s="107"/>
      <c r="C448" s="106"/>
      <c r="D448" s="107"/>
      <c r="E448" s="125">
        <f t="shared" si="67"/>
        <v>0</v>
      </c>
      <c r="F448" s="107"/>
      <c r="G448" s="102">
        <f t="shared" si="68"/>
        <v>0</v>
      </c>
      <c r="H448" s="102">
        <f t="shared" si="69"/>
        <v>0</v>
      </c>
      <c r="I448" s="102">
        <f t="shared" si="70"/>
        <v>0</v>
      </c>
      <c r="J448" s="103">
        <f t="shared" si="71"/>
        <v>0</v>
      </c>
      <c r="K448" s="104">
        <f t="shared" si="72"/>
        <v>0.25</v>
      </c>
      <c r="L448" s="102">
        <f t="shared" si="73"/>
        <v>0</v>
      </c>
      <c r="M448" s="105"/>
    </row>
    <row r="449" spans="1:13" ht="12.75" customHeight="1">
      <c r="A449" s="106" t="s">
        <v>297</v>
      </c>
      <c r="B449" s="107">
        <v>1979.69</v>
      </c>
      <c r="C449" s="106" t="s">
        <v>90</v>
      </c>
      <c r="D449" s="107">
        <v>11.9</v>
      </c>
      <c r="E449" s="125">
        <f t="shared" si="67"/>
        <v>23558.311000000002</v>
      </c>
      <c r="F449" s="107">
        <v>3.12</v>
      </c>
      <c r="G449" s="102">
        <f t="shared" si="68"/>
        <v>6176.6328000000003</v>
      </c>
      <c r="H449" s="102">
        <f t="shared" si="69"/>
        <v>15.02</v>
      </c>
      <c r="I449" s="102">
        <f t="shared" si="70"/>
        <v>29734.943800000001</v>
      </c>
      <c r="J449" s="103">
        <f t="shared" si="71"/>
        <v>7433.7359500000002</v>
      </c>
      <c r="K449" s="104">
        <f t="shared" si="72"/>
        <v>0.25</v>
      </c>
      <c r="L449" s="102">
        <f t="shared" si="73"/>
        <v>37168.679750000003</v>
      </c>
      <c r="M449" s="105"/>
    </row>
    <row r="450" spans="1:13" ht="12.75" customHeight="1">
      <c r="A450" s="99" t="s">
        <v>298</v>
      </c>
      <c r="B450" s="124"/>
      <c r="C450" s="124"/>
      <c r="D450" s="124"/>
      <c r="E450" s="125">
        <f t="shared" si="67"/>
        <v>0</v>
      </c>
      <c r="F450" s="124"/>
      <c r="G450" s="102">
        <f t="shared" si="68"/>
        <v>0</v>
      </c>
      <c r="H450" s="102">
        <f t="shared" si="69"/>
        <v>0</v>
      </c>
      <c r="I450" s="102">
        <f t="shared" si="70"/>
        <v>0</v>
      </c>
      <c r="J450" s="103">
        <f t="shared" si="71"/>
        <v>0</v>
      </c>
      <c r="K450" s="104">
        <f t="shared" si="72"/>
        <v>0.25</v>
      </c>
      <c r="L450" s="102">
        <f t="shared" si="73"/>
        <v>0</v>
      </c>
      <c r="M450" s="105"/>
    </row>
    <row r="451" spans="1:13" ht="12.75" customHeight="1">
      <c r="A451" s="99" t="s">
        <v>299</v>
      </c>
      <c r="B451" s="107"/>
      <c r="C451" s="106"/>
      <c r="D451" s="107"/>
      <c r="E451" s="125">
        <f t="shared" si="67"/>
        <v>0</v>
      </c>
      <c r="F451" s="107"/>
      <c r="G451" s="102">
        <f t="shared" si="68"/>
        <v>0</v>
      </c>
      <c r="H451" s="102">
        <f t="shared" si="69"/>
        <v>0</v>
      </c>
      <c r="I451" s="102">
        <f t="shared" si="70"/>
        <v>0</v>
      </c>
      <c r="J451" s="103">
        <f t="shared" si="71"/>
        <v>0</v>
      </c>
      <c r="K451" s="104">
        <f t="shared" si="72"/>
        <v>0.25</v>
      </c>
      <c r="L451" s="102">
        <f t="shared" si="73"/>
        <v>0</v>
      </c>
      <c r="M451" s="105"/>
    </row>
    <row r="452" spans="1:13" ht="12.75" customHeight="1">
      <c r="A452" s="106" t="s">
        <v>413</v>
      </c>
      <c r="B452" s="107">
        <v>122.45</v>
      </c>
      <c r="C452" s="106" t="s">
        <v>90</v>
      </c>
      <c r="D452" s="107">
        <v>5.64</v>
      </c>
      <c r="E452" s="125">
        <f t="shared" si="67"/>
        <v>690.61799999999994</v>
      </c>
      <c r="F452" s="107">
        <v>25.32</v>
      </c>
      <c r="G452" s="102">
        <f t="shared" si="68"/>
        <v>3100.4340000000002</v>
      </c>
      <c r="H452" s="102">
        <f t="shared" si="69"/>
        <v>30.96</v>
      </c>
      <c r="I452" s="102">
        <f t="shared" si="70"/>
        <v>3791.0520000000001</v>
      </c>
      <c r="J452" s="103">
        <f t="shared" si="71"/>
        <v>947.76300000000003</v>
      </c>
      <c r="K452" s="104">
        <f t="shared" si="72"/>
        <v>0.25</v>
      </c>
      <c r="L452" s="102">
        <f t="shared" si="73"/>
        <v>4738.8150000000005</v>
      </c>
      <c r="M452" s="105"/>
    </row>
    <row r="453" spans="1:13" s="89" customFormat="1" ht="15" customHeight="1">
      <c r="A453" s="99" t="s">
        <v>414</v>
      </c>
      <c r="B453" s="107"/>
      <c r="C453" s="106"/>
      <c r="D453" s="107"/>
      <c r="E453" s="125">
        <f t="shared" si="67"/>
        <v>0</v>
      </c>
      <c r="F453" s="107"/>
      <c r="G453" s="102">
        <f t="shared" si="68"/>
        <v>0</v>
      </c>
      <c r="H453" s="102">
        <f t="shared" si="69"/>
        <v>0</v>
      </c>
      <c r="I453" s="102">
        <f t="shared" si="70"/>
        <v>0</v>
      </c>
      <c r="J453" s="103">
        <f t="shared" si="71"/>
        <v>0</v>
      </c>
      <c r="K453" s="104">
        <f t="shared" si="72"/>
        <v>0.25</v>
      </c>
      <c r="L453" s="102">
        <f t="shared" si="73"/>
        <v>0</v>
      </c>
      <c r="M453" s="105"/>
    </row>
    <row r="454" spans="1:13" ht="12.75" customHeight="1">
      <c r="A454" s="106" t="s">
        <v>415</v>
      </c>
      <c r="B454" s="107">
        <v>18.72</v>
      </c>
      <c r="C454" s="106" t="s">
        <v>106</v>
      </c>
      <c r="D454" s="107">
        <v>15.19</v>
      </c>
      <c r="E454" s="125">
        <f t="shared" si="67"/>
        <v>284.35679999999996</v>
      </c>
      <c r="F454" s="107">
        <v>12.32</v>
      </c>
      <c r="G454" s="102">
        <f t="shared" si="68"/>
        <v>230.63039999999998</v>
      </c>
      <c r="H454" s="102">
        <f t="shared" si="69"/>
        <v>27.509999999999998</v>
      </c>
      <c r="I454" s="102">
        <f t="shared" si="70"/>
        <v>514.98719999999992</v>
      </c>
      <c r="J454" s="103">
        <f t="shared" si="71"/>
        <v>128.74679999999998</v>
      </c>
      <c r="K454" s="104">
        <f t="shared" si="72"/>
        <v>0.25</v>
      </c>
      <c r="L454" s="102">
        <f t="shared" si="73"/>
        <v>643.73399999999992</v>
      </c>
      <c r="M454" s="105"/>
    </row>
    <row r="455" spans="1:13" ht="12.75" customHeight="1">
      <c r="A455" s="99" t="s">
        <v>300</v>
      </c>
      <c r="B455" s="124"/>
      <c r="C455" s="124"/>
      <c r="D455" s="124"/>
      <c r="E455" s="125">
        <f t="shared" si="67"/>
        <v>0</v>
      </c>
      <c r="F455" s="124"/>
      <c r="G455" s="102">
        <f t="shared" si="68"/>
        <v>0</v>
      </c>
      <c r="H455" s="102">
        <f t="shared" si="69"/>
        <v>0</v>
      </c>
      <c r="I455" s="102">
        <f t="shared" si="70"/>
        <v>0</v>
      </c>
      <c r="J455" s="103">
        <f t="shared" si="71"/>
        <v>0</v>
      </c>
      <c r="K455" s="104">
        <f t="shared" si="72"/>
        <v>0.25</v>
      </c>
      <c r="L455" s="102">
        <f t="shared" si="73"/>
        <v>0</v>
      </c>
      <c r="M455" s="105"/>
    </row>
    <row r="456" spans="1:13" ht="12.75" customHeight="1">
      <c r="A456" s="99" t="s">
        <v>301</v>
      </c>
      <c r="B456" s="107"/>
      <c r="C456" s="106"/>
      <c r="D456" s="107"/>
      <c r="E456" s="125">
        <f t="shared" si="67"/>
        <v>0</v>
      </c>
      <c r="F456" s="107"/>
      <c r="G456" s="102">
        <f t="shared" si="68"/>
        <v>0</v>
      </c>
      <c r="H456" s="102">
        <f t="shared" si="69"/>
        <v>0</v>
      </c>
      <c r="I456" s="102">
        <f t="shared" si="70"/>
        <v>0</v>
      </c>
      <c r="J456" s="103">
        <f t="shared" si="71"/>
        <v>0</v>
      </c>
      <c r="K456" s="104">
        <f t="shared" si="72"/>
        <v>0.25</v>
      </c>
      <c r="L456" s="102">
        <f t="shared" si="73"/>
        <v>0</v>
      </c>
      <c r="M456" s="105"/>
    </row>
    <row r="457" spans="1:13" ht="12.75" customHeight="1">
      <c r="A457" s="106" t="s">
        <v>302</v>
      </c>
      <c r="B457" s="107">
        <v>12</v>
      </c>
      <c r="C457" s="106" t="s">
        <v>106</v>
      </c>
      <c r="D457" s="107">
        <v>3.38</v>
      </c>
      <c r="E457" s="125">
        <f t="shared" si="67"/>
        <v>40.56</v>
      </c>
      <c r="F457" s="107">
        <v>9.41</v>
      </c>
      <c r="G457" s="102">
        <f t="shared" si="68"/>
        <v>112.92</v>
      </c>
      <c r="H457" s="102">
        <f t="shared" si="69"/>
        <v>12.79</v>
      </c>
      <c r="I457" s="102">
        <f t="shared" si="70"/>
        <v>153.48000000000002</v>
      </c>
      <c r="J457" s="103">
        <f t="shared" si="71"/>
        <v>38.370000000000005</v>
      </c>
      <c r="K457" s="104">
        <f t="shared" si="72"/>
        <v>0.25</v>
      </c>
      <c r="L457" s="102">
        <f t="shared" si="73"/>
        <v>191.85000000000002</v>
      </c>
      <c r="M457" s="105"/>
    </row>
    <row r="458" spans="1:13" ht="12.75" customHeight="1">
      <c r="A458" s="109" t="s">
        <v>80</v>
      </c>
      <c r="B458" s="110"/>
      <c r="C458" s="110"/>
      <c r="D458" s="110"/>
      <c r="E458" s="127"/>
      <c r="F458" s="110"/>
      <c r="G458" s="112"/>
      <c r="H458" s="112"/>
      <c r="I458" s="112"/>
      <c r="J458" s="113"/>
      <c r="K458" s="114"/>
      <c r="L458" s="112"/>
      <c r="M458" s="98">
        <f>SUM(L459:L464)</f>
        <v>6360.1905000000006</v>
      </c>
    </row>
    <row r="459" spans="1:13" ht="12.75" customHeight="1">
      <c r="A459" s="99" t="s">
        <v>303</v>
      </c>
      <c r="B459" s="124"/>
      <c r="C459" s="124"/>
      <c r="D459" s="124"/>
      <c r="E459" s="125">
        <f t="shared" si="67"/>
        <v>0</v>
      </c>
      <c r="F459" s="124"/>
      <c r="G459" s="102">
        <f t="shared" si="68"/>
        <v>0</v>
      </c>
      <c r="H459" s="102">
        <f t="shared" si="69"/>
        <v>0</v>
      </c>
      <c r="I459" s="102">
        <f t="shared" si="70"/>
        <v>0</v>
      </c>
      <c r="J459" s="103">
        <f t="shared" si="71"/>
        <v>0</v>
      </c>
      <c r="K459" s="104">
        <f t="shared" si="72"/>
        <v>0.25</v>
      </c>
      <c r="L459" s="102">
        <f t="shared" si="73"/>
        <v>0</v>
      </c>
      <c r="M459" s="130"/>
    </row>
    <row r="460" spans="1:13" ht="12.75" customHeight="1">
      <c r="A460" s="99" t="s">
        <v>25</v>
      </c>
      <c r="B460" s="124"/>
      <c r="C460" s="124"/>
      <c r="D460" s="124"/>
      <c r="E460" s="125">
        <f t="shared" si="67"/>
        <v>0</v>
      </c>
      <c r="F460" s="124"/>
      <c r="G460" s="102">
        <f t="shared" si="68"/>
        <v>0</v>
      </c>
      <c r="H460" s="102">
        <f t="shared" si="69"/>
        <v>0</v>
      </c>
      <c r="I460" s="102">
        <f t="shared" si="70"/>
        <v>0</v>
      </c>
      <c r="J460" s="103">
        <f t="shared" si="71"/>
        <v>0</v>
      </c>
      <c r="K460" s="104">
        <f t="shared" si="72"/>
        <v>0.25</v>
      </c>
      <c r="L460" s="102">
        <f t="shared" si="73"/>
        <v>0</v>
      </c>
      <c r="M460" s="130"/>
    </row>
    <row r="461" spans="1:13" ht="12.75" customHeight="1">
      <c r="A461" s="106" t="s">
        <v>585</v>
      </c>
      <c r="B461" s="107">
        <v>45.49</v>
      </c>
      <c r="C461" s="106" t="s">
        <v>90</v>
      </c>
      <c r="D461" s="107">
        <v>47.52</v>
      </c>
      <c r="E461" s="125">
        <f t="shared" si="67"/>
        <v>2161.6848000000005</v>
      </c>
      <c r="F461" s="107">
        <v>60</v>
      </c>
      <c r="G461" s="102">
        <f t="shared" si="68"/>
        <v>2729.4</v>
      </c>
      <c r="H461" s="102">
        <f t="shared" si="69"/>
        <v>107.52000000000001</v>
      </c>
      <c r="I461" s="102">
        <f t="shared" si="70"/>
        <v>4891.0848000000005</v>
      </c>
      <c r="J461" s="103">
        <f t="shared" si="71"/>
        <v>1222.7712000000001</v>
      </c>
      <c r="K461" s="104">
        <f t="shared" si="72"/>
        <v>0.25</v>
      </c>
      <c r="L461" s="102">
        <f t="shared" si="73"/>
        <v>6113.8560000000007</v>
      </c>
      <c r="M461" s="130"/>
    </row>
    <row r="462" spans="1:13" ht="12.75" customHeight="1">
      <c r="A462" s="99" t="s">
        <v>305</v>
      </c>
      <c r="B462" s="124"/>
      <c r="C462" s="124"/>
      <c r="D462" s="124"/>
      <c r="E462" s="125">
        <f t="shared" si="67"/>
        <v>0</v>
      </c>
      <c r="F462" s="124"/>
      <c r="G462" s="102">
        <f t="shared" si="68"/>
        <v>0</v>
      </c>
      <c r="H462" s="102">
        <f t="shared" si="69"/>
        <v>0</v>
      </c>
      <c r="I462" s="102">
        <f t="shared" si="70"/>
        <v>0</v>
      </c>
      <c r="J462" s="103">
        <f t="shared" si="71"/>
        <v>0</v>
      </c>
      <c r="K462" s="104">
        <f t="shared" si="72"/>
        <v>0.25</v>
      </c>
      <c r="L462" s="102">
        <f t="shared" si="73"/>
        <v>0</v>
      </c>
      <c r="M462" s="130"/>
    </row>
    <row r="463" spans="1:13" ht="12.75" customHeight="1">
      <c r="A463" s="99" t="s">
        <v>26</v>
      </c>
      <c r="B463" s="107"/>
      <c r="C463" s="106"/>
      <c r="D463" s="107"/>
      <c r="E463" s="125">
        <f t="shared" si="67"/>
        <v>0</v>
      </c>
      <c r="F463" s="107"/>
      <c r="G463" s="102">
        <f t="shared" si="68"/>
        <v>0</v>
      </c>
      <c r="H463" s="102">
        <f t="shared" si="69"/>
        <v>0</v>
      </c>
      <c r="I463" s="102">
        <f t="shared" si="70"/>
        <v>0</v>
      </c>
      <c r="J463" s="103">
        <f t="shared" si="71"/>
        <v>0</v>
      </c>
      <c r="K463" s="104">
        <f t="shared" si="72"/>
        <v>0.25</v>
      </c>
      <c r="L463" s="102">
        <f t="shared" si="73"/>
        <v>0</v>
      </c>
      <c r="M463" s="130"/>
    </row>
    <row r="464" spans="1:13" ht="12.75" customHeight="1">
      <c r="A464" s="106" t="s">
        <v>416</v>
      </c>
      <c r="B464" s="107">
        <v>2.13</v>
      </c>
      <c r="C464" s="106" t="s">
        <v>90</v>
      </c>
      <c r="D464" s="107">
        <v>47.52</v>
      </c>
      <c r="E464" s="125">
        <f t="shared" si="67"/>
        <v>101.2176</v>
      </c>
      <c r="F464" s="107">
        <v>45</v>
      </c>
      <c r="G464" s="102">
        <f t="shared" si="68"/>
        <v>95.85</v>
      </c>
      <c r="H464" s="102">
        <f t="shared" si="69"/>
        <v>92.52000000000001</v>
      </c>
      <c r="I464" s="102">
        <f t="shared" si="70"/>
        <v>197.0676</v>
      </c>
      <c r="J464" s="103">
        <f t="shared" si="71"/>
        <v>49.2669</v>
      </c>
      <c r="K464" s="104">
        <f t="shared" si="72"/>
        <v>0.25</v>
      </c>
      <c r="L464" s="102">
        <f t="shared" si="73"/>
        <v>246.33449999999999</v>
      </c>
      <c r="M464" s="130"/>
    </row>
    <row r="465" spans="1:13" ht="12.75" customHeight="1">
      <c r="A465" s="109" t="s">
        <v>48</v>
      </c>
      <c r="B465" s="110"/>
      <c r="C465" s="110"/>
      <c r="D465" s="110"/>
      <c r="E465" s="127"/>
      <c r="F465" s="110"/>
      <c r="G465" s="112"/>
      <c r="H465" s="112"/>
      <c r="I465" s="112"/>
      <c r="J465" s="113"/>
      <c r="K465" s="114"/>
      <c r="L465" s="112"/>
      <c r="M465" s="98">
        <f>SUM(L466:L477)</f>
        <v>56662.167374999997</v>
      </c>
    </row>
    <row r="466" spans="1:13" ht="12.75" customHeight="1">
      <c r="A466" s="99" t="s">
        <v>4</v>
      </c>
      <c r="B466" s="124"/>
      <c r="C466" s="124"/>
      <c r="D466" s="124"/>
      <c r="E466" s="125">
        <f t="shared" ref="E466:E518" si="74">D466*B466</f>
        <v>0</v>
      </c>
      <c r="F466" s="124"/>
      <c r="G466" s="102">
        <f t="shared" si="68"/>
        <v>0</v>
      </c>
      <c r="H466" s="102">
        <f t="shared" si="69"/>
        <v>0</v>
      </c>
      <c r="I466" s="102">
        <f t="shared" si="70"/>
        <v>0</v>
      </c>
      <c r="J466" s="103">
        <f t="shared" si="71"/>
        <v>0</v>
      </c>
      <c r="K466" s="104">
        <f t="shared" si="72"/>
        <v>0.25</v>
      </c>
      <c r="L466" s="102">
        <f t="shared" si="73"/>
        <v>0</v>
      </c>
      <c r="M466" s="130"/>
    </row>
    <row r="467" spans="1:13" s="89" customFormat="1" ht="15" customHeight="1">
      <c r="A467" s="106" t="s">
        <v>418</v>
      </c>
      <c r="B467" s="107">
        <v>2505.52</v>
      </c>
      <c r="C467" s="106" t="s">
        <v>90</v>
      </c>
      <c r="D467" s="107">
        <v>3.84</v>
      </c>
      <c r="E467" s="125">
        <f t="shared" si="74"/>
        <v>9621.1967999999997</v>
      </c>
      <c r="F467" s="107">
        <v>1.06</v>
      </c>
      <c r="G467" s="102">
        <f t="shared" si="68"/>
        <v>2655.8512000000001</v>
      </c>
      <c r="H467" s="102">
        <f t="shared" si="69"/>
        <v>4.9000000000000004</v>
      </c>
      <c r="I467" s="102">
        <f t="shared" si="70"/>
        <v>12277.047999999999</v>
      </c>
      <c r="J467" s="103">
        <f t="shared" si="71"/>
        <v>3069.2619999999997</v>
      </c>
      <c r="K467" s="104">
        <f t="shared" si="72"/>
        <v>0.25</v>
      </c>
      <c r="L467" s="102">
        <f t="shared" si="73"/>
        <v>15346.309999999998</v>
      </c>
      <c r="M467" s="130"/>
    </row>
    <row r="468" spans="1:13" ht="12.75" customHeight="1">
      <c r="A468" s="99" t="s">
        <v>310</v>
      </c>
      <c r="B468" s="124"/>
      <c r="C468" s="124"/>
      <c r="D468" s="124"/>
      <c r="E468" s="125">
        <f t="shared" si="74"/>
        <v>0</v>
      </c>
      <c r="F468" s="124"/>
      <c r="G468" s="102">
        <f t="shared" si="68"/>
        <v>0</v>
      </c>
      <c r="H468" s="102">
        <f t="shared" si="69"/>
        <v>0</v>
      </c>
      <c r="I468" s="102">
        <f t="shared" si="70"/>
        <v>0</v>
      </c>
      <c r="J468" s="103">
        <f t="shared" si="71"/>
        <v>0</v>
      </c>
      <c r="K468" s="104">
        <f t="shared" si="72"/>
        <v>0.25</v>
      </c>
      <c r="L468" s="102">
        <f t="shared" si="73"/>
        <v>0</v>
      </c>
      <c r="M468" s="130"/>
    </row>
    <row r="469" spans="1:13" ht="12.75" customHeight="1">
      <c r="A469" s="106" t="s">
        <v>419</v>
      </c>
      <c r="B469" s="107">
        <v>2505.52</v>
      </c>
      <c r="C469" s="106" t="s">
        <v>90</v>
      </c>
      <c r="D469" s="107">
        <v>6.84</v>
      </c>
      <c r="E469" s="125">
        <f t="shared" si="74"/>
        <v>17137.756799999999</v>
      </c>
      <c r="F469" s="107">
        <v>3.14</v>
      </c>
      <c r="G469" s="102">
        <f t="shared" si="68"/>
        <v>7867.3328000000001</v>
      </c>
      <c r="H469" s="102">
        <f t="shared" si="69"/>
        <v>9.98</v>
      </c>
      <c r="I469" s="102">
        <f t="shared" si="70"/>
        <v>25005.089599999999</v>
      </c>
      <c r="J469" s="103">
        <f t="shared" si="71"/>
        <v>6251.2723999999998</v>
      </c>
      <c r="K469" s="104">
        <f t="shared" si="72"/>
        <v>0.25</v>
      </c>
      <c r="L469" s="102">
        <f t="shared" si="73"/>
        <v>31256.362000000001</v>
      </c>
      <c r="M469" s="130"/>
    </row>
    <row r="470" spans="1:13" ht="12.75" customHeight="1">
      <c r="A470" s="99" t="s">
        <v>740</v>
      </c>
      <c r="B470" s="124"/>
      <c r="C470" s="124"/>
      <c r="D470" s="124"/>
      <c r="E470" s="125">
        <f t="shared" si="74"/>
        <v>0</v>
      </c>
      <c r="F470" s="124"/>
      <c r="G470" s="102">
        <f t="shared" si="68"/>
        <v>0</v>
      </c>
      <c r="H470" s="102">
        <f t="shared" si="69"/>
        <v>0</v>
      </c>
      <c r="I470" s="102">
        <f t="shared" si="70"/>
        <v>0</v>
      </c>
      <c r="J470" s="103">
        <f t="shared" si="71"/>
        <v>0</v>
      </c>
      <c r="K470" s="104">
        <f t="shared" si="72"/>
        <v>0.25</v>
      </c>
      <c r="L470" s="102">
        <f t="shared" si="73"/>
        <v>0</v>
      </c>
      <c r="M470" s="130"/>
    </row>
    <row r="471" spans="1:13" ht="12.75" customHeight="1">
      <c r="A471" s="106" t="s">
        <v>741</v>
      </c>
      <c r="B471" s="107">
        <v>57</v>
      </c>
      <c r="C471" s="106" t="s">
        <v>90</v>
      </c>
      <c r="D471" s="107">
        <v>11.33</v>
      </c>
      <c r="E471" s="125">
        <f t="shared" si="74"/>
        <v>645.81000000000006</v>
      </c>
      <c r="F471" s="107">
        <v>5.4</v>
      </c>
      <c r="G471" s="102">
        <f t="shared" si="68"/>
        <v>307.8</v>
      </c>
      <c r="H471" s="102">
        <f t="shared" si="69"/>
        <v>16.73</v>
      </c>
      <c r="I471" s="102">
        <f t="shared" si="70"/>
        <v>953.61000000000013</v>
      </c>
      <c r="J471" s="103">
        <f t="shared" si="71"/>
        <v>238.40250000000003</v>
      </c>
      <c r="K471" s="104">
        <f t="shared" si="72"/>
        <v>0.25</v>
      </c>
      <c r="L471" s="102">
        <f t="shared" si="73"/>
        <v>1192.0125000000003</v>
      </c>
      <c r="M471" s="130"/>
    </row>
    <row r="472" spans="1:13" ht="12.75" customHeight="1">
      <c r="A472" s="99" t="s">
        <v>311</v>
      </c>
      <c r="B472" s="124"/>
      <c r="C472" s="124"/>
      <c r="D472" s="124"/>
      <c r="E472" s="125">
        <f t="shared" si="74"/>
        <v>0</v>
      </c>
      <c r="F472" s="124"/>
      <c r="G472" s="102">
        <f t="shared" si="68"/>
        <v>0</v>
      </c>
      <c r="H472" s="102">
        <f t="shared" si="69"/>
        <v>0</v>
      </c>
      <c r="I472" s="102">
        <f t="shared" si="70"/>
        <v>0</v>
      </c>
      <c r="J472" s="103">
        <f t="shared" si="71"/>
        <v>0</v>
      </c>
      <c r="K472" s="104">
        <f t="shared" si="72"/>
        <v>0.25</v>
      </c>
      <c r="L472" s="102">
        <f t="shared" si="73"/>
        <v>0</v>
      </c>
      <c r="M472" s="130"/>
    </row>
    <row r="473" spans="1:13" ht="12.75" customHeight="1">
      <c r="A473" s="106" t="s">
        <v>312</v>
      </c>
      <c r="B473" s="107">
        <v>57.33</v>
      </c>
      <c r="C473" s="106" t="s">
        <v>90</v>
      </c>
      <c r="D473" s="107">
        <v>9.19</v>
      </c>
      <c r="E473" s="125">
        <f t="shared" si="74"/>
        <v>526.8626999999999</v>
      </c>
      <c r="F473" s="107">
        <v>6.65</v>
      </c>
      <c r="G473" s="102">
        <f t="shared" si="68"/>
        <v>381.24450000000002</v>
      </c>
      <c r="H473" s="102">
        <f t="shared" si="69"/>
        <v>15.84</v>
      </c>
      <c r="I473" s="102">
        <f t="shared" si="70"/>
        <v>908.10719999999992</v>
      </c>
      <c r="J473" s="103">
        <f t="shared" si="71"/>
        <v>227.02679999999998</v>
      </c>
      <c r="K473" s="104">
        <f t="shared" si="72"/>
        <v>0.25</v>
      </c>
      <c r="L473" s="102">
        <f t="shared" si="73"/>
        <v>1135.134</v>
      </c>
      <c r="M473" s="130"/>
    </row>
    <row r="474" spans="1:13" s="89" customFormat="1" ht="15" customHeight="1">
      <c r="A474" s="99" t="s">
        <v>313</v>
      </c>
      <c r="B474" s="124"/>
      <c r="C474" s="124"/>
      <c r="D474" s="124"/>
      <c r="E474" s="125">
        <f t="shared" si="74"/>
        <v>0</v>
      </c>
      <c r="F474" s="124"/>
      <c r="G474" s="102">
        <f t="shared" si="68"/>
        <v>0</v>
      </c>
      <c r="H474" s="102">
        <f t="shared" si="69"/>
        <v>0</v>
      </c>
      <c r="I474" s="102">
        <f t="shared" si="70"/>
        <v>0</v>
      </c>
      <c r="J474" s="103">
        <f t="shared" si="71"/>
        <v>0</v>
      </c>
      <c r="K474" s="104">
        <f t="shared" si="72"/>
        <v>0.25</v>
      </c>
      <c r="L474" s="102">
        <f t="shared" si="73"/>
        <v>0</v>
      </c>
      <c r="M474" s="130"/>
    </row>
    <row r="475" spans="1:13" ht="12.75" customHeight="1">
      <c r="A475" s="106" t="s">
        <v>314</v>
      </c>
      <c r="B475" s="107">
        <v>284.67</v>
      </c>
      <c r="C475" s="106" t="s">
        <v>90</v>
      </c>
      <c r="D475" s="107">
        <v>5.44</v>
      </c>
      <c r="E475" s="125">
        <f t="shared" si="74"/>
        <v>1548.6048000000003</v>
      </c>
      <c r="F475" s="107">
        <v>2.65</v>
      </c>
      <c r="G475" s="102">
        <f t="shared" si="68"/>
        <v>754.37549999999999</v>
      </c>
      <c r="H475" s="102">
        <f t="shared" si="69"/>
        <v>8.09</v>
      </c>
      <c r="I475" s="102">
        <f t="shared" si="70"/>
        <v>2302.9803000000002</v>
      </c>
      <c r="J475" s="103">
        <f t="shared" si="71"/>
        <v>575.74507500000004</v>
      </c>
      <c r="K475" s="104">
        <f t="shared" si="72"/>
        <v>0.25</v>
      </c>
      <c r="L475" s="102">
        <f t="shared" si="73"/>
        <v>2878.725375</v>
      </c>
      <c r="M475" s="130"/>
    </row>
    <row r="476" spans="1:13" ht="12.75" customHeight="1">
      <c r="A476" s="99" t="s">
        <v>315</v>
      </c>
      <c r="B476" s="124"/>
      <c r="C476" s="124"/>
      <c r="D476" s="124"/>
      <c r="E476" s="125">
        <f t="shared" si="74"/>
        <v>0</v>
      </c>
      <c r="F476" s="124"/>
      <c r="G476" s="102">
        <f t="shared" si="68"/>
        <v>0</v>
      </c>
      <c r="H476" s="102">
        <f t="shared" si="69"/>
        <v>0</v>
      </c>
      <c r="I476" s="102">
        <f t="shared" si="70"/>
        <v>0</v>
      </c>
      <c r="J476" s="103">
        <f t="shared" si="71"/>
        <v>0</v>
      </c>
      <c r="K476" s="104">
        <f t="shared" si="72"/>
        <v>0.25</v>
      </c>
      <c r="L476" s="102">
        <f t="shared" si="73"/>
        <v>0</v>
      </c>
      <c r="M476" s="130"/>
    </row>
    <row r="477" spans="1:13" ht="12.75" customHeight="1">
      <c r="A477" s="106" t="s">
        <v>316</v>
      </c>
      <c r="B477" s="107">
        <v>284.67</v>
      </c>
      <c r="C477" s="106" t="s">
        <v>90</v>
      </c>
      <c r="D477" s="107">
        <v>7.68</v>
      </c>
      <c r="E477" s="125">
        <f t="shared" si="74"/>
        <v>2186.2656000000002</v>
      </c>
      <c r="F477" s="107">
        <v>5.96</v>
      </c>
      <c r="G477" s="102">
        <f t="shared" ref="G477" si="75">F477*B477</f>
        <v>1696.6332</v>
      </c>
      <c r="H477" s="102">
        <f t="shared" ref="H477" si="76">+D477+F477</f>
        <v>13.64</v>
      </c>
      <c r="I477" s="102">
        <f t="shared" ref="I477" si="77">E477+G477</f>
        <v>3882.8987999999999</v>
      </c>
      <c r="J477" s="103">
        <f t="shared" ref="J477" si="78">K477*I477</f>
        <v>970.72469999999998</v>
      </c>
      <c r="K477" s="104">
        <f t="shared" si="72"/>
        <v>0.25</v>
      </c>
      <c r="L477" s="102">
        <f t="shared" ref="L477" si="79">I477+J477</f>
        <v>4853.6234999999997</v>
      </c>
      <c r="M477" s="130"/>
    </row>
    <row r="478" spans="1:13" ht="12.75" customHeight="1">
      <c r="A478" s="109" t="s">
        <v>49</v>
      </c>
      <c r="B478" s="110"/>
      <c r="C478" s="110"/>
      <c r="D478" s="110"/>
      <c r="E478" s="127"/>
      <c r="F478" s="110"/>
      <c r="G478" s="112"/>
      <c r="H478" s="112"/>
      <c r="I478" s="112"/>
      <c r="J478" s="113"/>
      <c r="K478" s="114"/>
      <c r="L478" s="112"/>
      <c r="M478" s="98">
        <f>SUM(L479:L480)</f>
        <v>3559.0499999999997</v>
      </c>
    </row>
    <row r="479" spans="1:13" ht="12.75" customHeight="1">
      <c r="A479" s="99" t="s">
        <v>317</v>
      </c>
      <c r="B479" s="124"/>
      <c r="C479" s="124"/>
      <c r="D479" s="124"/>
      <c r="E479" s="125">
        <f t="shared" ref="E479:E480" si="80">D479*B479</f>
        <v>0</v>
      </c>
      <c r="F479" s="124"/>
      <c r="G479" s="102">
        <f t="shared" ref="G479:G480" si="81">F479*B479</f>
        <v>0</v>
      </c>
      <c r="H479" s="102">
        <f t="shared" ref="H479:H480" si="82">+D479+F479</f>
        <v>0</v>
      </c>
      <c r="I479" s="102">
        <f t="shared" ref="I479:I480" si="83">E479+G479</f>
        <v>0</v>
      </c>
      <c r="J479" s="103">
        <f t="shared" ref="J479:J480" si="84">K479*I479</f>
        <v>0</v>
      </c>
      <c r="K479" s="104">
        <f t="shared" ref="K479:K518" si="85">$K$12</f>
        <v>0.25</v>
      </c>
      <c r="L479" s="102">
        <f t="shared" ref="L479:L480" si="86">I479+J479</f>
        <v>0</v>
      </c>
      <c r="M479" s="130"/>
    </row>
    <row r="480" spans="1:13" ht="12.75" customHeight="1">
      <c r="A480" s="106" t="s">
        <v>318</v>
      </c>
      <c r="B480" s="107">
        <v>711.81</v>
      </c>
      <c r="C480" s="106" t="s">
        <v>90</v>
      </c>
      <c r="D480" s="107">
        <v>1.73</v>
      </c>
      <c r="E480" s="125">
        <f t="shared" si="80"/>
        <v>1231.4313</v>
      </c>
      <c r="F480" s="107">
        <v>2.27</v>
      </c>
      <c r="G480" s="102">
        <f t="shared" si="81"/>
        <v>1615.8086999999998</v>
      </c>
      <c r="H480" s="102">
        <f t="shared" si="82"/>
        <v>4</v>
      </c>
      <c r="I480" s="102">
        <f t="shared" si="83"/>
        <v>2847.24</v>
      </c>
      <c r="J480" s="103">
        <f t="shared" si="84"/>
        <v>711.81</v>
      </c>
      <c r="K480" s="104">
        <f t="shared" si="85"/>
        <v>0.25</v>
      </c>
      <c r="L480" s="102">
        <f t="shared" si="86"/>
        <v>3559.0499999999997</v>
      </c>
      <c r="M480" s="130"/>
    </row>
    <row r="481" spans="1:13" ht="12.75" customHeight="1">
      <c r="A481" s="109" t="s">
        <v>81</v>
      </c>
      <c r="B481" s="110"/>
      <c r="C481" s="110"/>
      <c r="D481" s="110"/>
      <c r="E481" s="127"/>
      <c r="F481" s="110"/>
      <c r="G481" s="112"/>
      <c r="H481" s="112"/>
      <c r="I481" s="112"/>
      <c r="J481" s="113"/>
      <c r="K481" s="114"/>
      <c r="L481" s="112"/>
      <c r="M481" s="98">
        <f>SUM(L482:L485)</f>
        <v>7204.6401249999999</v>
      </c>
    </row>
    <row r="482" spans="1:13" ht="12.75" customHeight="1">
      <c r="A482" s="99" t="s">
        <v>33</v>
      </c>
      <c r="B482" s="107"/>
      <c r="C482" s="106"/>
      <c r="D482" s="107"/>
      <c r="E482" s="125">
        <f t="shared" si="74"/>
        <v>0</v>
      </c>
      <c r="F482" s="107"/>
      <c r="G482" s="102">
        <f t="shared" ref="G482:G485" si="87">F482*B482</f>
        <v>0</v>
      </c>
      <c r="H482" s="102">
        <f t="shared" ref="H482:H485" si="88">+D482+F482</f>
        <v>0</v>
      </c>
      <c r="I482" s="102">
        <f t="shared" ref="I482:I485" si="89">E482+G482</f>
        <v>0</v>
      </c>
      <c r="J482" s="103">
        <f t="shared" ref="J482:J485" si="90">K482*I482</f>
        <v>0</v>
      </c>
      <c r="K482" s="104">
        <f t="shared" si="85"/>
        <v>0.25</v>
      </c>
      <c r="L482" s="102">
        <f t="shared" ref="L482:L485" si="91">I482+J482</f>
        <v>0</v>
      </c>
      <c r="M482" s="130"/>
    </row>
    <row r="483" spans="1:13" ht="12.75" customHeight="1">
      <c r="A483" s="99" t="s">
        <v>34</v>
      </c>
      <c r="B483" s="124"/>
      <c r="C483" s="124"/>
      <c r="D483" s="124"/>
      <c r="E483" s="125">
        <f t="shared" si="74"/>
        <v>0</v>
      </c>
      <c r="F483" s="124"/>
      <c r="G483" s="102">
        <f t="shared" si="87"/>
        <v>0</v>
      </c>
      <c r="H483" s="102">
        <f t="shared" si="88"/>
        <v>0</v>
      </c>
      <c r="I483" s="102">
        <f t="shared" si="89"/>
        <v>0</v>
      </c>
      <c r="J483" s="103">
        <f t="shared" si="90"/>
        <v>0</v>
      </c>
      <c r="K483" s="104">
        <f t="shared" si="85"/>
        <v>0.25</v>
      </c>
      <c r="L483" s="102">
        <f t="shared" si="91"/>
        <v>0</v>
      </c>
      <c r="M483" s="130"/>
    </row>
    <row r="484" spans="1:13" ht="12.75" customHeight="1">
      <c r="A484" s="118" t="s">
        <v>427</v>
      </c>
      <c r="B484" s="107">
        <v>85.15</v>
      </c>
      <c r="C484" s="106" t="s">
        <v>90</v>
      </c>
      <c r="D484" s="107">
        <v>13.56</v>
      </c>
      <c r="E484" s="125">
        <f t="shared" si="74"/>
        <v>1154.634</v>
      </c>
      <c r="F484" s="107">
        <v>38.43</v>
      </c>
      <c r="G484" s="102">
        <f t="shared" si="87"/>
        <v>3272.3145000000004</v>
      </c>
      <c r="H484" s="102">
        <f t="shared" si="88"/>
        <v>51.99</v>
      </c>
      <c r="I484" s="102">
        <f t="shared" si="89"/>
        <v>4426.9485000000004</v>
      </c>
      <c r="J484" s="103">
        <f t="shared" si="90"/>
        <v>1106.7371250000001</v>
      </c>
      <c r="K484" s="104">
        <f t="shared" si="85"/>
        <v>0.25</v>
      </c>
      <c r="L484" s="102">
        <f t="shared" si="91"/>
        <v>5533.6856250000001</v>
      </c>
      <c r="M484" s="130"/>
    </row>
    <row r="485" spans="1:13" ht="12.75" customHeight="1">
      <c r="A485" s="106" t="s">
        <v>803</v>
      </c>
      <c r="B485" s="107">
        <v>12.77</v>
      </c>
      <c r="C485" s="106" t="s">
        <v>91</v>
      </c>
      <c r="D485" s="107">
        <v>2.66</v>
      </c>
      <c r="E485" s="125">
        <f t="shared" si="74"/>
        <v>33.968200000000003</v>
      </c>
      <c r="F485" s="107">
        <v>102.02</v>
      </c>
      <c r="G485" s="102">
        <f t="shared" si="87"/>
        <v>1302.7954</v>
      </c>
      <c r="H485" s="102">
        <f t="shared" si="88"/>
        <v>104.67999999999999</v>
      </c>
      <c r="I485" s="102">
        <f t="shared" si="89"/>
        <v>1336.7636</v>
      </c>
      <c r="J485" s="103">
        <f t="shared" si="90"/>
        <v>334.1909</v>
      </c>
      <c r="K485" s="104">
        <f t="shared" si="85"/>
        <v>0.25</v>
      </c>
      <c r="L485" s="102">
        <f t="shared" si="91"/>
        <v>1670.9545000000001</v>
      </c>
      <c r="M485" s="130"/>
    </row>
    <row r="486" spans="1:13" ht="12.75" customHeight="1">
      <c r="A486" s="109" t="s">
        <v>82</v>
      </c>
      <c r="B486" s="110"/>
      <c r="C486" s="110"/>
      <c r="D486" s="110"/>
      <c r="E486" s="127"/>
      <c r="F486" s="110"/>
      <c r="G486" s="112"/>
      <c r="H486" s="112"/>
      <c r="I486" s="112"/>
      <c r="J486" s="113"/>
      <c r="K486" s="114"/>
      <c r="L486" s="112"/>
      <c r="M486" s="98">
        <f>SUM(L487:L493)</f>
        <v>11534.1955</v>
      </c>
    </row>
    <row r="487" spans="1:13" s="89" customFormat="1" ht="12.75" customHeight="1">
      <c r="A487" s="99" t="s">
        <v>804</v>
      </c>
      <c r="B487" s="124"/>
      <c r="C487" s="124"/>
      <c r="D487" s="124"/>
      <c r="E487" s="125">
        <f t="shared" si="74"/>
        <v>0</v>
      </c>
      <c r="F487" s="124"/>
      <c r="G487" s="102">
        <f t="shared" ref="G487:G501" si="92">F487*B487</f>
        <v>0</v>
      </c>
      <c r="H487" s="102">
        <f t="shared" ref="H487:H501" si="93">+D487+F487</f>
        <v>0</v>
      </c>
      <c r="I487" s="102">
        <f t="shared" ref="I487:I501" si="94">E487+G487</f>
        <v>0</v>
      </c>
      <c r="J487" s="103">
        <f t="shared" ref="J487:J501" si="95">K487*I487</f>
        <v>0</v>
      </c>
      <c r="K487" s="104">
        <f t="shared" si="85"/>
        <v>0.25</v>
      </c>
      <c r="L487" s="102">
        <f t="shared" ref="L487:L501" si="96">I487+J487</f>
        <v>0</v>
      </c>
      <c r="M487" s="130"/>
    </row>
    <row r="488" spans="1:13" ht="12.75" customHeight="1">
      <c r="A488" s="106" t="s">
        <v>805</v>
      </c>
      <c r="B488" s="107">
        <v>9.64</v>
      </c>
      <c r="C488" s="106" t="s">
        <v>90</v>
      </c>
      <c r="D488" s="107">
        <v>33.94</v>
      </c>
      <c r="E488" s="125">
        <f t="shared" si="74"/>
        <v>327.1816</v>
      </c>
      <c r="F488" s="107">
        <v>571.41999999999996</v>
      </c>
      <c r="G488" s="102">
        <f t="shared" si="92"/>
        <v>5508.4888000000001</v>
      </c>
      <c r="H488" s="102">
        <f t="shared" si="93"/>
        <v>605.3599999999999</v>
      </c>
      <c r="I488" s="102">
        <f t="shared" si="94"/>
        <v>5835.6704</v>
      </c>
      <c r="J488" s="103">
        <f t="shared" si="95"/>
        <v>1458.9176</v>
      </c>
      <c r="K488" s="104">
        <f t="shared" si="85"/>
        <v>0.25</v>
      </c>
      <c r="L488" s="102">
        <f t="shared" si="96"/>
        <v>7294.5879999999997</v>
      </c>
      <c r="M488" s="130"/>
    </row>
    <row r="489" spans="1:13" ht="12.75" customHeight="1">
      <c r="A489" s="106" t="s">
        <v>806</v>
      </c>
      <c r="B489" s="107">
        <v>4</v>
      </c>
      <c r="C489" s="106" t="s">
        <v>106</v>
      </c>
      <c r="D489" s="107">
        <v>13.53</v>
      </c>
      <c r="E489" s="125">
        <f t="shared" si="74"/>
        <v>54.12</v>
      </c>
      <c r="F489" s="107">
        <v>21.37</v>
      </c>
      <c r="G489" s="102">
        <f t="shared" si="92"/>
        <v>85.48</v>
      </c>
      <c r="H489" s="102">
        <f t="shared" si="93"/>
        <v>34.9</v>
      </c>
      <c r="I489" s="102">
        <f t="shared" si="94"/>
        <v>139.6</v>
      </c>
      <c r="J489" s="103">
        <f t="shared" si="95"/>
        <v>34.9</v>
      </c>
      <c r="K489" s="104">
        <f t="shared" si="85"/>
        <v>0.25</v>
      </c>
      <c r="L489" s="102">
        <f t="shared" si="96"/>
        <v>174.5</v>
      </c>
      <c r="M489" s="130"/>
    </row>
    <row r="490" spans="1:13" ht="15" customHeight="1">
      <c r="A490" s="106" t="s">
        <v>807</v>
      </c>
      <c r="B490" s="107">
        <v>3</v>
      </c>
      <c r="C490" s="106" t="s">
        <v>179</v>
      </c>
      <c r="D490" s="107">
        <v>44.32</v>
      </c>
      <c r="E490" s="125">
        <f t="shared" si="74"/>
        <v>132.96</v>
      </c>
      <c r="F490" s="107">
        <v>42.35</v>
      </c>
      <c r="G490" s="102">
        <f t="shared" si="92"/>
        <v>127.05000000000001</v>
      </c>
      <c r="H490" s="102">
        <f t="shared" si="93"/>
        <v>86.67</v>
      </c>
      <c r="I490" s="102">
        <f t="shared" si="94"/>
        <v>260.01</v>
      </c>
      <c r="J490" s="103">
        <f t="shared" si="95"/>
        <v>65.002499999999998</v>
      </c>
      <c r="K490" s="104">
        <f t="shared" si="85"/>
        <v>0.25</v>
      </c>
      <c r="L490" s="102">
        <f t="shared" si="96"/>
        <v>325.01249999999999</v>
      </c>
      <c r="M490" s="130"/>
    </row>
    <row r="491" spans="1:13" ht="12.75" customHeight="1">
      <c r="A491" s="106" t="s">
        <v>808</v>
      </c>
      <c r="B491" s="107">
        <v>6.6</v>
      </c>
      <c r="C491" s="106" t="s">
        <v>106</v>
      </c>
      <c r="D491" s="107">
        <v>0</v>
      </c>
      <c r="E491" s="125">
        <f t="shared" si="74"/>
        <v>0</v>
      </c>
      <c r="F491" s="107">
        <v>191.06</v>
      </c>
      <c r="G491" s="102">
        <f t="shared" si="92"/>
        <v>1260.9959999999999</v>
      </c>
      <c r="H491" s="102">
        <f t="shared" si="93"/>
        <v>191.06</v>
      </c>
      <c r="I491" s="102">
        <f t="shared" si="94"/>
        <v>1260.9959999999999</v>
      </c>
      <c r="J491" s="103">
        <f t="shared" si="95"/>
        <v>315.24899999999997</v>
      </c>
      <c r="K491" s="104">
        <f t="shared" si="85"/>
        <v>0.25</v>
      </c>
      <c r="L491" s="102">
        <f t="shared" si="96"/>
        <v>1576.2449999999999</v>
      </c>
      <c r="M491" s="130"/>
    </row>
    <row r="492" spans="1:13" ht="12.75" customHeight="1">
      <c r="A492" s="99" t="s">
        <v>325</v>
      </c>
      <c r="B492" s="124"/>
      <c r="C492" s="124"/>
      <c r="D492" s="124"/>
      <c r="E492" s="125">
        <f t="shared" si="74"/>
        <v>0</v>
      </c>
      <c r="F492" s="124"/>
      <c r="G492" s="102">
        <f t="shared" si="92"/>
        <v>0</v>
      </c>
      <c r="H492" s="102">
        <f t="shared" si="93"/>
        <v>0</v>
      </c>
      <c r="I492" s="102">
        <f t="shared" si="94"/>
        <v>0</v>
      </c>
      <c r="J492" s="103">
        <f t="shared" si="95"/>
        <v>0</v>
      </c>
      <c r="K492" s="104">
        <f t="shared" si="85"/>
        <v>0.25</v>
      </c>
      <c r="L492" s="102">
        <f t="shared" si="96"/>
        <v>0</v>
      </c>
      <c r="M492" s="105"/>
    </row>
    <row r="493" spans="1:13" ht="12.75" customHeight="1">
      <c r="A493" s="118" t="s">
        <v>326</v>
      </c>
      <c r="B493" s="102">
        <v>2</v>
      </c>
      <c r="C493" s="106" t="s">
        <v>110</v>
      </c>
      <c r="D493" s="107">
        <v>23.54</v>
      </c>
      <c r="E493" s="125">
        <f t="shared" si="74"/>
        <v>47.08</v>
      </c>
      <c r="F493" s="107">
        <v>842</v>
      </c>
      <c r="G493" s="102">
        <f t="shared" si="92"/>
        <v>1684</v>
      </c>
      <c r="H493" s="102">
        <f t="shared" si="93"/>
        <v>865.54</v>
      </c>
      <c r="I493" s="102">
        <f t="shared" si="94"/>
        <v>1731.08</v>
      </c>
      <c r="J493" s="103">
        <f t="shared" si="95"/>
        <v>432.77</v>
      </c>
      <c r="K493" s="104">
        <f t="shared" si="85"/>
        <v>0.25</v>
      </c>
      <c r="L493" s="102">
        <f t="shared" si="96"/>
        <v>2163.85</v>
      </c>
      <c r="M493" s="105"/>
    </row>
    <row r="494" spans="1:13" ht="12.75" customHeight="1">
      <c r="A494" s="109" t="s">
        <v>589</v>
      </c>
      <c r="B494" s="110"/>
      <c r="C494" s="110"/>
      <c r="D494" s="110"/>
      <c r="E494" s="127"/>
      <c r="F494" s="110"/>
      <c r="G494" s="112"/>
      <c r="H494" s="112"/>
      <c r="I494" s="112"/>
      <c r="J494" s="113"/>
      <c r="K494" s="114"/>
      <c r="L494" s="112"/>
      <c r="M494" s="98">
        <f>SUM(L495:L501)</f>
        <v>4784.4675000000007</v>
      </c>
    </row>
    <row r="495" spans="1:13" s="89" customFormat="1" ht="15" customHeight="1">
      <c r="A495" s="99" t="s">
        <v>590</v>
      </c>
      <c r="B495" s="102"/>
      <c r="C495" s="106"/>
      <c r="D495" s="107"/>
      <c r="E495" s="125">
        <f t="shared" si="74"/>
        <v>0</v>
      </c>
      <c r="F495" s="107"/>
      <c r="G495" s="102">
        <f t="shared" si="92"/>
        <v>0</v>
      </c>
      <c r="H495" s="102">
        <f t="shared" si="93"/>
        <v>0</v>
      </c>
      <c r="I495" s="102">
        <f t="shared" si="94"/>
        <v>0</v>
      </c>
      <c r="J495" s="103">
        <f t="shared" si="95"/>
        <v>0</v>
      </c>
      <c r="K495" s="104">
        <f t="shared" si="85"/>
        <v>0.25</v>
      </c>
      <c r="L495" s="102">
        <f t="shared" si="96"/>
        <v>0</v>
      </c>
      <c r="M495" s="105"/>
    </row>
    <row r="496" spans="1:13" s="89" customFormat="1" ht="12.75" customHeight="1">
      <c r="A496" s="132" t="s">
        <v>591</v>
      </c>
      <c r="B496" s="102"/>
      <c r="C496" s="102"/>
      <c r="D496" s="102"/>
      <c r="E496" s="125">
        <f t="shared" si="74"/>
        <v>0</v>
      </c>
      <c r="F496" s="102"/>
      <c r="G496" s="102">
        <f t="shared" si="92"/>
        <v>0</v>
      </c>
      <c r="H496" s="102">
        <f t="shared" si="93"/>
        <v>0</v>
      </c>
      <c r="I496" s="102">
        <f t="shared" si="94"/>
        <v>0</v>
      </c>
      <c r="J496" s="103">
        <f t="shared" si="95"/>
        <v>0</v>
      </c>
      <c r="K496" s="104">
        <f t="shared" si="85"/>
        <v>0.25</v>
      </c>
      <c r="L496" s="102">
        <f t="shared" si="96"/>
        <v>0</v>
      </c>
      <c r="M496" s="105"/>
    </row>
    <row r="497" spans="1:13" s="89" customFormat="1" ht="12.75" customHeight="1">
      <c r="A497" s="133" t="s">
        <v>592</v>
      </c>
      <c r="B497" s="102">
        <v>4</v>
      </c>
      <c r="C497" s="133" t="s">
        <v>106</v>
      </c>
      <c r="D497" s="102">
        <v>2.68</v>
      </c>
      <c r="E497" s="125">
        <f t="shared" si="74"/>
        <v>10.72</v>
      </c>
      <c r="F497" s="102">
        <v>13.56</v>
      </c>
      <c r="G497" s="102">
        <f t="shared" si="92"/>
        <v>54.24</v>
      </c>
      <c r="H497" s="102">
        <f t="shared" si="93"/>
        <v>16.240000000000002</v>
      </c>
      <c r="I497" s="102">
        <f t="shared" si="94"/>
        <v>64.960000000000008</v>
      </c>
      <c r="J497" s="103">
        <f t="shared" si="95"/>
        <v>16.240000000000002</v>
      </c>
      <c r="K497" s="104">
        <f t="shared" si="85"/>
        <v>0.25</v>
      </c>
      <c r="L497" s="102">
        <f t="shared" si="96"/>
        <v>81.200000000000017</v>
      </c>
      <c r="M497" s="105"/>
    </row>
    <row r="498" spans="1:13" s="89" customFormat="1" ht="12.75" customHeight="1">
      <c r="A498" s="133" t="s">
        <v>593</v>
      </c>
      <c r="B498" s="102">
        <v>43.4</v>
      </c>
      <c r="C498" s="133" t="s">
        <v>106</v>
      </c>
      <c r="D498" s="102">
        <v>2.68</v>
      </c>
      <c r="E498" s="125">
        <f t="shared" si="74"/>
        <v>116.312</v>
      </c>
      <c r="F498" s="102">
        <v>15.84</v>
      </c>
      <c r="G498" s="102">
        <f t="shared" si="92"/>
        <v>687.45600000000002</v>
      </c>
      <c r="H498" s="102">
        <f t="shared" si="93"/>
        <v>18.52</v>
      </c>
      <c r="I498" s="102">
        <f t="shared" si="94"/>
        <v>803.76800000000003</v>
      </c>
      <c r="J498" s="103">
        <f t="shared" si="95"/>
        <v>200.94200000000001</v>
      </c>
      <c r="K498" s="104">
        <f t="shared" si="85"/>
        <v>0.25</v>
      </c>
      <c r="L498" s="102">
        <f t="shared" si="96"/>
        <v>1004.71</v>
      </c>
      <c r="M498" s="105"/>
    </row>
    <row r="499" spans="1:13" s="89" customFormat="1" ht="12.75" customHeight="1">
      <c r="A499" s="133" t="s">
        <v>721</v>
      </c>
      <c r="B499" s="102">
        <v>47.4</v>
      </c>
      <c r="C499" s="133" t="s">
        <v>106</v>
      </c>
      <c r="D499" s="102">
        <v>2.68</v>
      </c>
      <c r="E499" s="125">
        <f t="shared" si="74"/>
        <v>127.03200000000001</v>
      </c>
      <c r="F499" s="102">
        <v>8.01</v>
      </c>
      <c r="G499" s="102">
        <f t="shared" si="92"/>
        <v>379.67399999999998</v>
      </c>
      <c r="H499" s="102">
        <f t="shared" si="93"/>
        <v>10.69</v>
      </c>
      <c r="I499" s="102">
        <f t="shared" si="94"/>
        <v>506.70600000000002</v>
      </c>
      <c r="J499" s="103">
        <f t="shared" si="95"/>
        <v>126.6765</v>
      </c>
      <c r="K499" s="104">
        <f t="shared" si="85"/>
        <v>0.25</v>
      </c>
      <c r="L499" s="102">
        <f t="shared" si="96"/>
        <v>633.38250000000005</v>
      </c>
      <c r="M499" s="105"/>
    </row>
    <row r="500" spans="1:13" s="89" customFormat="1" ht="12.75" customHeight="1">
      <c r="A500" s="133" t="s">
        <v>722</v>
      </c>
      <c r="B500" s="102">
        <v>94.8</v>
      </c>
      <c r="C500" s="133" t="s">
        <v>106</v>
      </c>
      <c r="D500" s="102">
        <v>1.51</v>
      </c>
      <c r="E500" s="125">
        <f t="shared" si="74"/>
        <v>143.148</v>
      </c>
      <c r="F500" s="102">
        <v>6.44</v>
      </c>
      <c r="G500" s="102">
        <f t="shared" si="92"/>
        <v>610.51200000000006</v>
      </c>
      <c r="H500" s="102">
        <f t="shared" si="93"/>
        <v>7.95</v>
      </c>
      <c r="I500" s="102">
        <f t="shared" si="94"/>
        <v>753.66000000000008</v>
      </c>
      <c r="J500" s="103">
        <f t="shared" si="95"/>
        <v>188.41500000000002</v>
      </c>
      <c r="K500" s="104">
        <f t="shared" si="85"/>
        <v>0.25</v>
      </c>
      <c r="L500" s="102">
        <f t="shared" si="96"/>
        <v>942.07500000000005</v>
      </c>
      <c r="M500" s="105"/>
    </row>
    <row r="501" spans="1:13" ht="12.75" customHeight="1">
      <c r="A501" s="133" t="s">
        <v>723</v>
      </c>
      <c r="B501" s="102">
        <v>9</v>
      </c>
      <c r="C501" s="133" t="s">
        <v>110</v>
      </c>
      <c r="D501" s="102">
        <v>151.1</v>
      </c>
      <c r="E501" s="125">
        <f t="shared" si="74"/>
        <v>1359.8999999999999</v>
      </c>
      <c r="F501" s="102">
        <v>37.619999999999997</v>
      </c>
      <c r="G501" s="102">
        <f t="shared" si="92"/>
        <v>338.58</v>
      </c>
      <c r="H501" s="102">
        <f t="shared" si="93"/>
        <v>188.72</v>
      </c>
      <c r="I501" s="102">
        <f t="shared" si="94"/>
        <v>1698.4799999999998</v>
      </c>
      <c r="J501" s="103">
        <f t="shared" si="95"/>
        <v>424.61999999999995</v>
      </c>
      <c r="K501" s="104">
        <f t="shared" si="85"/>
        <v>0.25</v>
      </c>
      <c r="L501" s="102">
        <f t="shared" si="96"/>
        <v>2123.1</v>
      </c>
      <c r="M501" s="105"/>
    </row>
    <row r="502" spans="1:13" ht="12.75" customHeight="1">
      <c r="A502" s="109" t="s">
        <v>83</v>
      </c>
      <c r="B502" s="110"/>
      <c r="C502" s="110"/>
      <c r="D502" s="110"/>
      <c r="E502" s="127"/>
      <c r="F502" s="110"/>
      <c r="G502" s="112"/>
      <c r="H502" s="112"/>
      <c r="I502" s="112"/>
      <c r="J502" s="113"/>
      <c r="K502" s="114"/>
      <c r="L502" s="112"/>
      <c r="M502" s="98">
        <f>SUM(L503:L518)</f>
        <v>93013.608999999997</v>
      </c>
    </row>
    <row r="503" spans="1:13" s="89" customFormat="1" ht="15" customHeight="1">
      <c r="A503" s="132" t="s">
        <v>327</v>
      </c>
      <c r="B503" s="102"/>
      <c r="C503" s="102"/>
      <c r="D503" s="102"/>
      <c r="E503" s="125">
        <f t="shared" si="74"/>
        <v>0</v>
      </c>
      <c r="F503" s="102"/>
      <c r="G503" s="102">
        <f t="shared" ref="G503:G518" si="97">F503*B503</f>
        <v>0</v>
      </c>
      <c r="H503" s="102">
        <f t="shared" ref="H503:H518" si="98">+D503+F503</f>
        <v>0</v>
      </c>
      <c r="I503" s="102">
        <f t="shared" ref="I503:I518" si="99">E503+G503</f>
        <v>0</v>
      </c>
      <c r="J503" s="103">
        <f t="shared" ref="J503:J518" si="100">K503*I503</f>
        <v>0</v>
      </c>
      <c r="K503" s="104">
        <f t="shared" si="85"/>
        <v>0.25</v>
      </c>
      <c r="L503" s="102">
        <f t="shared" ref="L503:L518" si="101">I503+J503</f>
        <v>0</v>
      </c>
      <c r="M503" s="129"/>
    </row>
    <row r="504" spans="1:13" ht="12.75" customHeight="1">
      <c r="A504" s="133" t="s">
        <v>328</v>
      </c>
      <c r="B504" s="102">
        <v>145.65</v>
      </c>
      <c r="C504" s="133" t="s">
        <v>90</v>
      </c>
      <c r="D504" s="102">
        <v>8.4499999999999993</v>
      </c>
      <c r="E504" s="125">
        <f t="shared" si="74"/>
        <v>1230.7424999999998</v>
      </c>
      <c r="F504" s="102">
        <v>8.77</v>
      </c>
      <c r="G504" s="102">
        <f t="shared" si="97"/>
        <v>1277.3505</v>
      </c>
      <c r="H504" s="102">
        <f t="shared" si="98"/>
        <v>17.22</v>
      </c>
      <c r="I504" s="102">
        <f t="shared" si="99"/>
        <v>2508.0929999999998</v>
      </c>
      <c r="J504" s="103">
        <f t="shared" si="100"/>
        <v>627.02324999999996</v>
      </c>
      <c r="K504" s="104">
        <f t="shared" si="85"/>
        <v>0.25</v>
      </c>
      <c r="L504" s="102">
        <f t="shared" si="101"/>
        <v>3135.11625</v>
      </c>
      <c r="M504" s="105"/>
    </row>
    <row r="505" spans="1:13" ht="12.75" customHeight="1">
      <c r="A505" s="133" t="s">
        <v>724</v>
      </c>
      <c r="B505" s="102">
        <v>466.15</v>
      </c>
      <c r="C505" s="133" t="s">
        <v>90</v>
      </c>
      <c r="D505" s="102">
        <v>22.49</v>
      </c>
      <c r="E505" s="125">
        <f t="shared" si="74"/>
        <v>10483.713499999998</v>
      </c>
      <c r="F505" s="102">
        <v>31.04</v>
      </c>
      <c r="G505" s="102">
        <f t="shared" si="97"/>
        <v>14469.295999999998</v>
      </c>
      <c r="H505" s="102">
        <f t="shared" si="98"/>
        <v>53.53</v>
      </c>
      <c r="I505" s="102">
        <f t="shared" si="99"/>
        <v>24953.009499999996</v>
      </c>
      <c r="J505" s="103">
        <f t="shared" si="100"/>
        <v>6238.2523749999991</v>
      </c>
      <c r="K505" s="104">
        <f t="shared" si="85"/>
        <v>0.25</v>
      </c>
      <c r="L505" s="102">
        <f t="shared" si="101"/>
        <v>31191.261874999997</v>
      </c>
      <c r="M505" s="105"/>
    </row>
    <row r="506" spans="1:13" ht="12.75" customHeight="1">
      <c r="A506" s="132" t="s">
        <v>330</v>
      </c>
      <c r="B506" s="102"/>
      <c r="C506" s="102"/>
      <c r="D506" s="102"/>
      <c r="E506" s="125">
        <f t="shared" si="74"/>
        <v>0</v>
      </c>
      <c r="F506" s="102"/>
      <c r="G506" s="102">
        <f t="shared" si="97"/>
        <v>0</v>
      </c>
      <c r="H506" s="102">
        <f t="shared" si="98"/>
        <v>0</v>
      </c>
      <c r="I506" s="102">
        <f t="shared" si="99"/>
        <v>0</v>
      </c>
      <c r="J506" s="103">
        <f t="shared" si="100"/>
        <v>0</v>
      </c>
      <c r="K506" s="104">
        <f t="shared" si="85"/>
        <v>0.25</v>
      </c>
      <c r="L506" s="102">
        <f t="shared" si="101"/>
        <v>0</v>
      </c>
      <c r="M506" s="105"/>
    </row>
    <row r="507" spans="1:13" ht="12.75" customHeight="1">
      <c r="A507" s="106" t="s">
        <v>331</v>
      </c>
      <c r="B507" s="107">
        <v>123.5</v>
      </c>
      <c r="C507" s="106" t="s">
        <v>90</v>
      </c>
      <c r="D507" s="107">
        <v>5.76</v>
      </c>
      <c r="E507" s="125">
        <f t="shared" si="74"/>
        <v>711.36</v>
      </c>
      <c r="F507" s="107">
        <v>16.28</v>
      </c>
      <c r="G507" s="102">
        <f t="shared" si="97"/>
        <v>2010.5800000000002</v>
      </c>
      <c r="H507" s="102">
        <f t="shared" si="98"/>
        <v>22.04</v>
      </c>
      <c r="I507" s="102">
        <f t="shared" si="99"/>
        <v>2721.94</v>
      </c>
      <c r="J507" s="103">
        <f t="shared" si="100"/>
        <v>680.48500000000001</v>
      </c>
      <c r="K507" s="104">
        <f t="shared" si="85"/>
        <v>0.25</v>
      </c>
      <c r="L507" s="102">
        <f t="shared" si="101"/>
        <v>3402.4250000000002</v>
      </c>
      <c r="M507" s="130"/>
    </row>
    <row r="508" spans="1:13" ht="12.75" customHeight="1">
      <c r="A508" s="132" t="s">
        <v>332</v>
      </c>
      <c r="B508" s="102"/>
      <c r="C508" s="102"/>
      <c r="D508" s="102"/>
      <c r="E508" s="125">
        <f t="shared" si="74"/>
        <v>0</v>
      </c>
      <c r="F508" s="102"/>
      <c r="G508" s="102">
        <f t="shared" si="97"/>
        <v>0</v>
      </c>
      <c r="H508" s="102">
        <f t="shared" si="98"/>
        <v>0</v>
      </c>
      <c r="I508" s="102">
        <f t="shared" si="99"/>
        <v>0</v>
      </c>
      <c r="J508" s="103">
        <f t="shared" si="100"/>
        <v>0</v>
      </c>
      <c r="K508" s="104">
        <f t="shared" si="85"/>
        <v>0.25</v>
      </c>
      <c r="L508" s="102">
        <f t="shared" si="101"/>
        <v>0</v>
      </c>
      <c r="M508" s="105"/>
    </row>
    <row r="509" spans="1:13" ht="12.75" customHeight="1">
      <c r="A509" s="106" t="s">
        <v>725</v>
      </c>
      <c r="B509" s="107">
        <v>22.44</v>
      </c>
      <c r="C509" s="106" t="s">
        <v>90</v>
      </c>
      <c r="D509" s="107">
        <v>16.28</v>
      </c>
      <c r="E509" s="125">
        <f t="shared" si="74"/>
        <v>365.32320000000004</v>
      </c>
      <c r="F509" s="107">
        <v>130.55000000000001</v>
      </c>
      <c r="G509" s="102">
        <f t="shared" si="97"/>
        <v>2929.5420000000004</v>
      </c>
      <c r="H509" s="102">
        <f t="shared" si="98"/>
        <v>146.83000000000001</v>
      </c>
      <c r="I509" s="102">
        <f t="shared" si="99"/>
        <v>3294.8652000000002</v>
      </c>
      <c r="J509" s="103">
        <f t="shared" si="100"/>
        <v>823.71630000000005</v>
      </c>
      <c r="K509" s="104">
        <f t="shared" si="85"/>
        <v>0.25</v>
      </c>
      <c r="L509" s="102">
        <f t="shared" si="101"/>
        <v>4118.5815000000002</v>
      </c>
      <c r="M509" s="130"/>
    </row>
    <row r="510" spans="1:13" ht="12.75" customHeight="1">
      <c r="A510" s="132" t="s">
        <v>726</v>
      </c>
      <c r="B510" s="102"/>
      <c r="C510" s="102"/>
      <c r="D510" s="102"/>
      <c r="E510" s="125">
        <f t="shared" si="74"/>
        <v>0</v>
      </c>
      <c r="F510" s="102"/>
      <c r="G510" s="102">
        <f t="shared" si="97"/>
        <v>0</v>
      </c>
      <c r="H510" s="102">
        <f t="shared" si="98"/>
        <v>0</v>
      </c>
      <c r="I510" s="102">
        <f t="shared" si="99"/>
        <v>0</v>
      </c>
      <c r="J510" s="103">
        <f t="shared" si="100"/>
        <v>0</v>
      </c>
      <c r="K510" s="104">
        <f t="shared" si="85"/>
        <v>0.25</v>
      </c>
      <c r="L510" s="102">
        <f t="shared" si="101"/>
        <v>0</v>
      </c>
      <c r="M510" s="105"/>
    </row>
    <row r="511" spans="1:13" s="89" customFormat="1" ht="15" customHeight="1">
      <c r="A511" s="106" t="s">
        <v>809</v>
      </c>
      <c r="B511" s="107">
        <v>466.15</v>
      </c>
      <c r="C511" s="106" t="s">
        <v>90</v>
      </c>
      <c r="D511" s="107">
        <v>46.21</v>
      </c>
      <c r="E511" s="125">
        <f t="shared" si="74"/>
        <v>21540.791499999999</v>
      </c>
      <c r="F511" s="107">
        <v>19.8</v>
      </c>
      <c r="G511" s="102">
        <f t="shared" si="97"/>
        <v>9229.77</v>
      </c>
      <c r="H511" s="102">
        <f t="shared" si="98"/>
        <v>66.010000000000005</v>
      </c>
      <c r="I511" s="102">
        <f t="shared" si="99"/>
        <v>30770.5615</v>
      </c>
      <c r="J511" s="103">
        <f t="shared" si="100"/>
        <v>7692.6403749999999</v>
      </c>
      <c r="K511" s="104">
        <f t="shared" si="85"/>
        <v>0.25</v>
      </c>
      <c r="L511" s="102">
        <f t="shared" si="101"/>
        <v>38463.201874999999</v>
      </c>
      <c r="M511" s="130"/>
    </row>
    <row r="512" spans="1:13" ht="12.75" customHeight="1">
      <c r="A512" s="99" t="s">
        <v>334</v>
      </c>
      <c r="B512" s="124"/>
      <c r="C512" s="124"/>
      <c r="D512" s="124"/>
      <c r="E512" s="125">
        <f t="shared" si="74"/>
        <v>0</v>
      </c>
      <c r="F512" s="124"/>
      <c r="G512" s="102">
        <f t="shared" si="97"/>
        <v>0</v>
      </c>
      <c r="H512" s="102">
        <f t="shared" si="98"/>
        <v>0</v>
      </c>
      <c r="I512" s="102">
        <f t="shared" si="99"/>
        <v>0</v>
      </c>
      <c r="J512" s="103">
        <f t="shared" si="100"/>
        <v>0</v>
      </c>
      <c r="K512" s="104">
        <f t="shared" si="85"/>
        <v>0.25</v>
      </c>
      <c r="L512" s="102">
        <f t="shared" si="101"/>
        <v>0</v>
      </c>
      <c r="M512" s="130"/>
    </row>
    <row r="513" spans="1:13" ht="12.75" customHeight="1">
      <c r="A513" s="106" t="s">
        <v>335</v>
      </c>
      <c r="B513" s="107">
        <v>40.799999999999997</v>
      </c>
      <c r="C513" s="106" t="s">
        <v>106</v>
      </c>
      <c r="D513" s="107">
        <v>10.029999999999999</v>
      </c>
      <c r="E513" s="125">
        <f t="shared" si="74"/>
        <v>409.22399999999993</v>
      </c>
      <c r="F513" s="107">
        <v>63.87</v>
      </c>
      <c r="G513" s="102">
        <f t="shared" si="97"/>
        <v>2605.8959999999997</v>
      </c>
      <c r="H513" s="102">
        <f t="shared" si="98"/>
        <v>73.899999999999991</v>
      </c>
      <c r="I513" s="102">
        <f t="shared" si="99"/>
        <v>3015.12</v>
      </c>
      <c r="J513" s="103">
        <f t="shared" si="100"/>
        <v>753.78</v>
      </c>
      <c r="K513" s="104">
        <f t="shared" si="85"/>
        <v>0.25</v>
      </c>
      <c r="L513" s="102">
        <f t="shared" si="101"/>
        <v>3768.8999999999996</v>
      </c>
      <c r="M513" s="130"/>
    </row>
    <row r="514" spans="1:13" ht="12.75" customHeight="1">
      <c r="A514" s="99" t="s">
        <v>336</v>
      </c>
      <c r="B514" s="124"/>
      <c r="C514" s="124"/>
      <c r="D514" s="124"/>
      <c r="E514" s="125">
        <f t="shared" si="74"/>
        <v>0</v>
      </c>
      <c r="F514" s="124"/>
      <c r="G514" s="102">
        <f t="shared" si="97"/>
        <v>0</v>
      </c>
      <c r="H514" s="102">
        <f t="shared" si="98"/>
        <v>0</v>
      </c>
      <c r="I514" s="102">
        <f t="shared" si="99"/>
        <v>0</v>
      </c>
      <c r="J514" s="103">
        <f t="shared" si="100"/>
        <v>0</v>
      </c>
      <c r="K514" s="104">
        <f t="shared" si="85"/>
        <v>0.25</v>
      </c>
      <c r="L514" s="102">
        <f t="shared" si="101"/>
        <v>0</v>
      </c>
      <c r="M514" s="130"/>
    </row>
    <row r="515" spans="1:13" ht="12.75" customHeight="1">
      <c r="A515" s="106" t="s">
        <v>337</v>
      </c>
      <c r="B515" s="107">
        <v>15</v>
      </c>
      <c r="C515" s="106" t="s">
        <v>106</v>
      </c>
      <c r="D515" s="107">
        <v>10.029999999999999</v>
      </c>
      <c r="E515" s="125">
        <f t="shared" si="74"/>
        <v>150.44999999999999</v>
      </c>
      <c r="F515" s="107">
        <v>63.87</v>
      </c>
      <c r="G515" s="102">
        <f t="shared" si="97"/>
        <v>958.05</v>
      </c>
      <c r="H515" s="102">
        <f t="shared" si="98"/>
        <v>73.899999999999991</v>
      </c>
      <c r="I515" s="102">
        <f t="shared" si="99"/>
        <v>1108.5</v>
      </c>
      <c r="J515" s="103">
        <f t="shared" si="100"/>
        <v>277.125</v>
      </c>
      <c r="K515" s="104">
        <f t="shared" si="85"/>
        <v>0.25</v>
      </c>
      <c r="L515" s="102">
        <f t="shared" si="101"/>
        <v>1385.625</v>
      </c>
      <c r="M515" s="130"/>
    </row>
    <row r="516" spans="1:13" ht="12.75" customHeight="1">
      <c r="A516" s="99" t="s">
        <v>338</v>
      </c>
      <c r="B516" s="124"/>
      <c r="C516" s="124"/>
      <c r="D516" s="124"/>
      <c r="E516" s="125">
        <f t="shared" si="74"/>
        <v>0</v>
      </c>
      <c r="F516" s="124"/>
      <c r="G516" s="102">
        <f t="shared" si="97"/>
        <v>0</v>
      </c>
      <c r="H516" s="102">
        <f t="shared" si="98"/>
        <v>0</v>
      </c>
      <c r="I516" s="102">
        <f t="shared" si="99"/>
        <v>0</v>
      </c>
      <c r="J516" s="103">
        <f t="shared" si="100"/>
        <v>0</v>
      </c>
      <c r="K516" s="104">
        <f t="shared" si="85"/>
        <v>0.25</v>
      </c>
      <c r="L516" s="102">
        <f t="shared" si="101"/>
        <v>0</v>
      </c>
      <c r="M516" s="130"/>
    </row>
    <row r="517" spans="1:13" ht="12.75" customHeight="1">
      <c r="A517" s="106" t="s">
        <v>422</v>
      </c>
      <c r="B517" s="107">
        <v>54.2</v>
      </c>
      <c r="C517" s="106" t="s">
        <v>106</v>
      </c>
      <c r="D517" s="107">
        <v>10.01</v>
      </c>
      <c r="E517" s="125">
        <f t="shared" si="74"/>
        <v>542.54200000000003</v>
      </c>
      <c r="F517" s="107">
        <v>9.9600000000000009</v>
      </c>
      <c r="G517" s="102">
        <f t="shared" si="97"/>
        <v>539.83200000000011</v>
      </c>
      <c r="H517" s="102">
        <f t="shared" si="98"/>
        <v>19.97</v>
      </c>
      <c r="I517" s="102">
        <f t="shared" si="99"/>
        <v>1082.3740000000003</v>
      </c>
      <c r="J517" s="103">
        <f t="shared" si="100"/>
        <v>270.59350000000006</v>
      </c>
      <c r="K517" s="104">
        <f t="shared" si="85"/>
        <v>0.25</v>
      </c>
      <c r="L517" s="102">
        <f t="shared" si="101"/>
        <v>1352.9675000000002</v>
      </c>
      <c r="M517" s="130"/>
    </row>
    <row r="518" spans="1:13" ht="12.75" customHeight="1">
      <c r="A518" s="106" t="s">
        <v>810</v>
      </c>
      <c r="B518" s="107">
        <v>166.1</v>
      </c>
      <c r="C518" s="106" t="s">
        <v>106</v>
      </c>
      <c r="D518" s="107">
        <v>21.56</v>
      </c>
      <c r="E518" s="125">
        <f t="shared" si="74"/>
        <v>3581.1159999999995</v>
      </c>
      <c r="F518" s="107">
        <v>8.2799999999999994</v>
      </c>
      <c r="G518" s="102">
        <f t="shared" si="97"/>
        <v>1375.3079999999998</v>
      </c>
      <c r="H518" s="102">
        <f t="shared" si="98"/>
        <v>29.839999999999996</v>
      </c>
      <c r="I518" s="102">
        <f t="shared" si="99"/>
        <v>4956.4239999999991</v>
      </c>
      <c r="J518" s="103">
        <f t="shared" si="100"/>
        <v>1239.1059999999998</v>
      </c>
      <c r="K518" s="104">
        <f t="shared" si="85"/>
        <v>0.25</v>
      </c>
      <c r="L518" s="102">
        <f t="shared" si="101"/>
        <v>6195.5299999999988</v>
      </c>
      <c r="M518" s="130"/>
    </row>
    <row r="519" spans="1:13" ht="12.75" customHeight="1">
      <c r="A519" s="131"/>
      <c r="B519" s="134"/>
      <c r="C519" s="134"/>
      <c r="D519" s="131"/>
      <c r="E519" s="119"/>
      <c r="F519" s="119"/>
      <c r="G519" s="119"/>
      <c r="H519" s="199" t="s">
        <v>50</v>
      </c>
      <c r="I519" s="200"/>
      <c r="J519" s="200"/>
      <c r="K519" s="200"/>
      <c r="L519" s="201"/>
      <c r="M519" s="82">
        <f>SUM(M16:M518)</f>
        <v>963151.38687500008</v>
      </c>
    </row>
    <row r="520" spans="1:13" ht="12.75" customHeight="1">
      <c r="A520" s="131"/>
      <c r="B520" s="134"/>
      <c r="C520" s="134"/>
      <c r="D520" s="131"/>
      <c r="E520" s="131"/>
      <c r="F520" s="131"/>
      <c r="G520" s="131"/>
      <c r="H520" s="131"/>
      <c r="I520" s="131"/>
      <c r="J520" s="135"/>
      <c r="K520" s="135"/>
      <c r="L520" s="131"/>
      <c r="M520" s="136"/>
    </row>
    <row r="521" spans="1:13" ht="12.75" customHeight="1">
      <c r="A521" s="131"/>
      <c r="B521" s="134"/>
      <c r="C521" s="134"/>
      <c r="D521" s="131"/>
      <c r="E521" s="131"/>
      <c r="F521" s="131"/>
      <c r="G521" s="131"/>
      <c r="H521" s="131"/>
      <c r="I521" s="131"/>
      <c r="J521" s="135"/>
      <c r="K521" s="135"/>
      <c r="L521" s="131"/>
      <c r="M521" s="136"/>
    </row>
    <row r="522" spans="1:13" ht="12.75" customHeight="1">
      <c r="A522" s="131"/>
      <c r="B522" s="134"/>
      <c r="C522" s="134"/>
      <c r="D522" s="131"/>
      <c r="E522" s="131"/>
      <c r="F522" s="137"/>
      <c r="G522" s="137"/>
      <c r="H522" s="137"/>
      <c r="I522" s="137"/>
      <c r="J522" s="138" t="s">
        <v>745</v>
      </c>
      <c r="K522" s="138"/>
      <c r="L522" s="137"/>
      <c r="M522" s="136"/>
    </row>
    <row r="523" spans="1:13" ht="12.75" customHeight="1">
      <c r="A523" s="131"/>
      <c r="B523" s="134"/>
      <c r="C523" s="134"/>
      <c r="D523" s="131"/>
      <c r="E523" s="131"/>
      <c r="F523" s="137"/>
      <c r="G523" s="137"/>
      <c r="H523" s="137"/>
      <c r="I523" s="137"/>
      <c r="J523" s="138"/>
      <c r="K523" s="138"/>
      <c r="L523" s="137"/>
      <c r="M523" s="136"/>
    </row>
    <row r="524" spans="1:13" ht="12.75" customHeight="1">
      <c r="A524" s="131"/>
      <c r="B524" s="134"/>
      <c r="C524" s="134"/>
      <c r="D524" s="131"/>
      <c r="E524" s="131"/>
      <c r="F524" s="137"/>
      <c r="G524" s="137"/>
      <c r="H524" s="137"/>
      <c r="I524" s="137"/>
      <c r="J524" s="138"/>
      <c r="K524" s="138"/>
      <c r="L524" s="137"/>
      <c r="M524" s="136"/>
    </row>
    <row r="525" spans="1:13" ht="12.75" customHeight="1">
      <c r="A525" s="131"/>
      <c r="B525" s="134"/>
      <c r="C525" s="134"/>
      <c r="D525" s="131"/>
      <c r="E525" s="131"/>
      <c r="F525" s="137"/>
      <c r="G525" s="137"/>
      <c r="H525" s="137"/>
      <c r="I525" s="137"/>
      <c r="J525" s="138"/>
      <c r="K525" s="138"/>
      <c r="L525" s="137"/>
      <c r="M525" s="136"/>
    </row>
    <row r="526" spans="1:13" ht="12.75" customHeight="1">
      <c r="A526" s="131"/>
      <c r="B526" s="134"/>
      <c r="C526" s="134"/>
      <c r="D526" s="131"/>
      <c r="E526" s="131"/>
      <c r="F526" s="137"/>
      <c r="G526" s="137"/>
      <c r="H526" s="137"/>
      <c r="I526" s="216" t="s">
        <v>241</v>
      </c>
      <c r="J526" s="216"/>
      <c r="K526" s="216"/>
      <c r="L526" s="216"/>
      <c r="M526" s="136"/>
    </row>
    <row r="527" spans="1:13" ht="12.75" customHeight="1">
      <c r="A527" s="131"/>
      <c r="B527" s="134"/>
      <c r="C527" s="134"/>
      <c r="D527" s="131"/>
      <c r="E527" s="131"/>
      <c r="F527" s="131"/>
      <c r="G527" s="137"/>
      <c r="H527" s="131"/>
      <c r="I527" s="215" t="s">
        <v>28</v>
      </c>
      <c r="J527" s="215"/>
      <c r="K527" s="215"/>
      <c r="L527" s="215"/>
      <c r="M527" s="136"/>
    </row>
    <row r="528" spans="1:13" ht="16.5">
      <c r="A528" s="131"/>
      <c r="B528" s="134"/>
      <c r="C528" s="134"/>
      <c r="D528" s="131"/>
      <c r="E528" s="131"/>
      <c r="F528" s="131"/>
      <c r="G528" s="137"/>
      <c r="H528" s="131"/>
      <c r="I528" s="215" t="s">
        <v>29</v>
      </c>
      <c r="J528" s="215"/>
      <c r="K528" s="215"/>
      <c r="L528" s="215"/>
      <c r="M528" s="136"/>
    </row>
    <row r="529" spans="1:13" ht="16.5">
      <c r="A529" s="131"/>
      <c r="B529" s="134"/>
      <c r="C529" s="134"/>
      <c r="D529" s="131"/>
      <c r="E529" s="131"/>
      <c r="F529" s="131"/>
      <c r="G529" s="137"/>
      <c r="H529" s="131"/>
      <c r="I529" s="131"/>
      <c r="J529" s="135"/>
      <c r="K529" s="135"/>
      <c r="L529" s="131"/>
      <c r="M529" s="136"/>
    </row>
    <row r="530" spans="1:13">
      <c r="A530" s="131"/>
      <c r="B530" s="134"/>
      <c r="C530" s="134"/>
      <c r="D530" s="131"/>
      <c r="E530" s="131"/>
      <c r="F530" s="131"/>
      <c r="G530" s="131"/>
      <c r="H530" s="131"/>
      <c r="I530" s="131"/>
      <c r="J530" s="135"/>
      <c r="K530" s="135"/>
      <c r="L530" s="131"/>
      <c r="M530" s="136"/>
    </row>
    <row r="531" spans="1:13">
      <c r="A531" s="131"/>
      <c r="B531" s="134"/>
      <c r="C531" s="134"/>
      <c r="D531" s="131"/>
      <c r="E531" s="131"/>
      <c r="F531" s="131"/>
      <c r="G531" s="131"/>
      <c r="H531" s="131"/>
      <c r="I531" s="131"/>
      <c r="J531" s="135"/>
      <c r="K531" s="135"/>
      <c r="L531" s="131"/>
      <c r="M531" s="136"/>
    </row>
    <row r="532" spans="1:13">
      <c r="A532" s="131"/>
      <c r="B532" s="134"/>
      <c r="C532" s="134"/>
      <c r="D532" s="131"/>
      <c r="E532" s="131"/>
      <c r="F532" s="131"/>
      <c r="G532" s="131"/>
      <c r="H532" s="131"/>
      <c r="I532" s="131"/>
      <c r="J532" s="135"/>
      <c r="K532" s="135"/>
      <c r="L532" s="131"/>
      <c r="M532" s="136"/>
    </row>
    <row r="533" spans="1:13" ht="16.5">
      <c r="A533" s="131"/>
      <c r="B533" s="134"/>
      <c r="C533" s="134"/>
      <c r="D533" s="131"/>
      <c r="E533" s="131"/>
      <c r="F533" s="215" t="s">
        <v>242</v>
      </c>
      <c r="G533" s="215"/>
      <c r="H533" s="215"/>
      <c r="I533" s="216" t="s">
        <v>243</v>
      </c>
      <c r="J533" s="216"/>
      <c r="K533" s="216"/>
      <c r="L533" s="216"/>
      <c r="M533" s="136"/>
    </row>
    <row r="534" spans="1:13" ht="16.5">
      <c r="A534" s="131"/>
      <c r="B534" s="134"/>
      <c r="C534" s="134"/>
      <c r="D534" s="131"/>
      <c r="E534" s="131"/>
      <c r="F534" s="131"/>
      <c r="G534" s="131"/>
      <c r="H534" s="215" t="s">
        <v>30</v>
      </c>
      <c r="I534" s="215"/>
      <c r="J534" s="215"/>
      <c r="K534" s="215"/>
      <c r="L534" s="215"/>
      <c r="M534" s="215"/>
    </row>
    <row r="535" spans="1:13" ht="16.5">
      <c r="A535" s="131"/>
      <c r="B535" s="134"/>
      <c r="C535" s="134"/>
      <c r="D535" s="131"/>
      <c r="E535" s="131"/>
      <c r="F535" s="131"/>
      <c r="G535" s="131"/>
      <c r="H535" s="137"/>
      <c r="I535" s="215" t="s">
        <v>31</v>
      </c>
      <c r="J535" s="215"/>
      <c r="K535" s="215"/>
      <c r="L535" s="215"/>
      <c r="M535" s="136"/>
    </row>
    <row r="536" spans="1:13">
      <c r="A536" s="131"/>
      <c r="B536" s="134"/>
      <c r="C536" s="134"/>
      <c r="D536" s="131"/>
      <c r="E536" s="131"/>
      <c r="F536" s="131"/>
      <c r="G536" s="131"/>
      <c r="H536" s="131"/>
      <c r="I536" s="131"/>
      <c r="J536" s="135"/>
      <c r="K536" s="135"/>
      <c r="L536" s="131"/>
      <c r="M536" s="136"/>
    </row>
  </sheetData>
  <mergeCells count="30">
    <mergeCell ref="D13:E13"/>
    <mergeCell ref="F13:G13"/>
    <mergeCell ref="H13:H15"/>
    <mergeCell ref="A9:M10"/>
    <mergeCell ref="A11:E11"/>
    <mergeCell ref="F11:M11"/>
    <mergeCell ref="A12:E12"/>
    <mergeCell ref="F12:I12"/>
    <mergeCell ref="L12:M12"/>
    <mergeCell ref="E14:E15"/>
    <mergeCell ref="F14:F15"/>
    <mergeCell ref="G14:G15"/>
    <mergeCell ref="J14:J15"/>
    <mergeCell ref="K14:K15"/>
    <mergeCell ref="F533:H533"/>
    <mergeCell ref="I533:L533"/>
    <mergeCell ref="H534:M534"/>
    <mergeCell ref="I535:L535"/>
    <mergeCell ref="A13:A15"/>
    <mergeCell ref="B13:B15"/>
    <mergeCell ref="L13:L15"/>
    <mergeCell ref="C13:C15"/>
    <mergeCell ref="I13:I15"/>
    <mergeCell ref="J13:K13"/>
    <mergeCell ref="H519:L519"/>
    <mergeCell ref="I526:L526"/>
    <mergeCell ref="I527:L527"/>
    <mergeCell ref="I528:L528"/>
    <mergeCell ref="M13:M15"/>
    <mergeCell ref="D14:D15"/>
  </mergeCells>
  <phoneticPr fontId="17" type="noConversion"/>
  <printOptions horizontalCentered="1"/>
  <pageMargins left="0.98425196850393704" right="0.39370078740157483" top="0.39370078740157483" bottom="0.59055118110236227" header="1.1023622047244095" footer="0.27559055118110237"/>
  <pageSetup paperSize="9" scale="52" fitToHeight="0" orientation="landscape" r:id="rId1"/>
  <headerFooter alignWithMargins="0">
    <oddFooter>&amp;C&amp;8Inst. Fed. de Educ., Ciência e Tecnol. Sul-rio-grandense
Rua Gonçalves Chaves n° 3218 – CEP 96015-560 – Pelotas/RS – Tel.: (53) 3026.7242&amp;RPagina &amp;P de &amp;N</oddFooter>
  </headerFooter>
  <rowBreaks count="4" manualBreakCount="4">
    <brk id="200" max="16383" man="1"/>
    <brk id="264" max="12" man="1"/>
    <brk id="328" max="12" man="1"/>
    <brk id="391" max="1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56"/>
    <pageSetUpPr fitToPage="1"/>
  </sheetPr>
  <dimension ref="A1:P45"/>
  <sheetViews>
    <sheetView showZeros="0" tabSelected="1" view="pageBreakPreview" zoomScaleNormal="70" zoomScaleSheetLayoutView="100" workbookViewId="0">
      <pane xSplit="1" topLeftCell="B1" activePane="topRight" state="frozen"/>
      <selection activeCell="A11" sqref="A11"/>
      <selection pane="topRight" activeCell="D21" sqref="D21"/>
    </sheetView>
  </sheetViews>
  <sheetFormatPr defaultRowHeight="12.75"/>
  <cols>
    <col min="1" max="1" width="67.140625" style="5" bestFit="1" customWidth="1"/>
    <col min="2" max="2" width="21.42578125" style="5" bestFit="1" customWidth="1"/>
    <col min="3" max="3" width="10.85546875" style="51" bestFit="1" customWidth="1"/>
    <col min="4" max="4" width="21.85546875" style="5" bestFit="1" customWidth="1"/>
    <col min="5" max="5" width="10.85546875" style="51" bestFit="1" customWidth="1"/>
    <col min="6" max="6" width="23.7109375" style="6" bestFit="1" customWidth="1"/>
    <col min="7" max="7" width="11.42578125" style="5" bestFit="1" customWidth="1"/>
    <col min="8" max="8" width="21.140625" style="5" bestFit="1" customWidth="1"/>
    <col min="9" max="9" width="9.7109375" style="6" bestFit="1" customWidth="1"/>
    <col min="10" max="10" width="22" style="5" bestFit="1" customWidth="1"/>
    <col min="11" max="11" width="9.140625" style="5"/>
    <col min="12" max="12" width="24.140625" style="5" bestFit="1" customWidth="1"/>
    <col min="13" max="13" width="14.140625" style="5" bestFit="1" customWidth="1"/>
    <col min="14" max="14" width="2.140625" style="5" customWidth="1"/>
    <col min="15" max="15" width="14.85546875" style="5" bestFit="1" customWidth="1"/>
    <col min="16" max="16" width="13.140625" style="5" bestFit="1" customWidth="1"/>
    <col min="17" max="16384" width="9.140625" style="5"/>
  </cols>
  <sheetData>
    <row r="1" spans="1:16" s="20" customFormat="1">
      <c r="A1" s="217" t="s">
        <v>815</v>
      </c>
      <c r="B1" s="217"/>
      <c r="C1" s="217"/>
      <c r="D1" s="217"/>
      <c r="E1" s="217"/>
      <c r="F1" s="21"/>
      <c r="I1" s="21"/>
    </row>
    <row r="2" spans="1:16" s="20" customFormat="1">
      <c r="A2" s="217"/>
      <c r="B2" s="217"/>
      <c r="C2" s="217"/>
      <c r="D2" s="217"/>
      <c r="E2" s="217"/>
      <c r="F2" s="21"/>
      <c r="I2" s="21"/>
    </row>
    <row r="3" spans="1:16" s="20" customFormat="1">
      <c r="A3" s="217"/>
      <c r="B3" s="217"/>
      <c r="C3" s="217"/>
      <c r="D3" s="217"/>
      <c r="E3" s="217"/>
      <c r="F3" s="21"/>
      <c r="I3" s="21"/>
    </row>
    <row r="4" spans="1:16" s="20" customFormat="1">
      <c r="A4" s="217"/>
      <c r="B4" s="217"/>
      <c r="C4" s="217"/>
      <c r="D4" s="217"/>
      <c r="E4" s="217"/>
      <c r="F4" s="22"/>
      <c r="G4" s="23"/>
      <c r="H4" s="23"/>
      <c r="I4" s="22"/>
      <c r="J4" s="23"/>
    </row>
    <row r="5" spans="1:16" s="20" customFormat="1" ht="12.75" customHeight="1">
      <c r="A5" s="217"/>
      <c r="B5" s="217"/>
      <c r="C5" s="217"/>
      <c r="D5" s="217"/>
      <c r="E5" s="217"/>
      <c r="F5" s="24"/>
      <c r="G5" s="24"/>
      <c r="H5" s="24"/>
      <c r="I5" s="24"/>
      <c r="J5" s="24"/>
    </row>
    <row r="6" spans="1:16" s="27" customFormat="1">
      <c r="A6" s="149" t="s">
        <v>816</v>
      </c>
      <c r="B6" s="25"/>
      <c r="C6" s="49"/>
      <c r="D6" s="25"/>
      <c r="E6" s="49"/>
      <c r="F6" s="26"/>
      <c r="G6" s="26"/>
      <c r="H6" s="26"/>
      <c r="I6" s="26"/>
      <c r="J6" s="26"/>
      <c r="N6" s="28"/>
      <c r="O6" s="28"/>
    </row>
    <row r="7" spans="1:16" s="27" customFormat="1">
      <c r="A7" s="149" t="s">
        <v>816</v>
      </c>
      <c r="C7" s="50"/>
      <c r="E7" s="50"/>
      <c r="F7" s="26"/>
      <c r="G7" s="26"/>
      <c r="H7" s="26"/>
      <c r="I7" s="26"/>
      <c r="J7" s="26"/>
      <c r="N7" s="28"/>
      <c r="O7" s="28"/>
    </row>
    <row r="8" spans="1:16" s="27" customFormat="1">
      <c r="A8" s="149" t="s">
        <v>816</v>
      </c>
      <c r="C8" s="50"/>
      <c r="E8" s="50"/>
      <c r="F8" s="26"/>
      <c r="G8" s="26"/>
      <c r="H8" s="26"/>
      <c r="I8" s="26"/>
      <c r="J8" s="26"/>
      <c r="N8" s="28"/>
      <c r="O8" s="28"/>
    </row>
    <row r="9" spans="1:16" s="25" customFormat="1">
      <c r="C9" s="49"/>
      <c r="E9" s="49"/>
      <c r="F9" s="24"/>
      <c r="G9" s="24"/>
      <c r="H9" s="24"/>
      <c r="I9" s="24"/>
      <c r="J9" s="24"/>
      <c r="N9" s="29"/>
      <c r="O9" s="29"/>
    </row>
    <row r="10" spans="1:16" s="25" customFormat="1" ht="5.25" customHeight="1">
      <c r="C10" s="49"/>
      <c r="E10" s="49"/>
      <c r="F10" s="24"/>
      <c r="G10" s="24"/>
      <c r="H10" s="24"/>
      <c r="I10" s="24"/>
      <c r="J10" s="24"/>
      <c r="N10" s="29"/>
      <c r="O10" s="29"/>
    </row>
    <row r="11" spans="1:16" s="30" customFormat="1" ht="15.75">
      <c r="A11" s="223" t="s">
        <v>812</v>
      </c>
      <c r="B11" s="224"/>
      <c r="C11" s="225"/>
      <c r="D11" s="223" t="s">
        <v>813</v>
      </c>
      <c r="E11" s="224"/>
      <c r="F11" s="224"/>
      <c r="G11" s="225"/>
      <c r="H11" s="38"/>
      <c r="I11" s="38"/>
      <c r="J11" s="38"/>
      <c r="K11" s="38"/>
    </row>
    <row r="12" spans="1:16" s="30" customFormat="1" ht="15.75">
      <c r="A12" s="226" t="s">
        <v>57</v>
      </c>
      <c r="B12" s="227"/>
      <c r="C12" s="228"/>
      <c r="D12" s="223" t="s">
        <v>814</v>
      </c>
      <c r="E12" s="224"/>
      <c r="F12" s="224"/>
      <c r="G12" s="225"/>
      <c r="H12" s="39"/>
      <c r="I12" s="40"/>
      <c r="J12" s="41"/>
      <c r="K12" s="42"/>
    </row>
    <row r="13" spans="1:16" s="20" customFormat="1" ht="8.25" customHeight="1">
      <c r="C13" s="48"/>
      <c r="D13" s="23"/>
      <c r="E13" s="52"/>
      <c r="F13" s="21"/>
      <c r="N13" s="21"/>
      <c r="O13" s="21"/>
    </row>
    <row r="14" spans="1:16" s="20" customFormat="1">
      <c r="A14" s="229" t="s">
        <v>62</v>
      </c>
      <c r="B14" s="220" t="s">
        <v>811</v>
      </c>
      <c r="C14" s="220"/>
      <c r="D14" s="220" t="s">
        <v>68</v>
      </c>
      <c r="E14" s="220"/>
      <c r="F14" s="220" t="s">
        <v>63</v>
      </c>
      <c r="G14" s="220"/>
    </row>
    <row r="15" spans="1:16" s="20" customFormat="1">
      <c r="A15" s="230"/>
      <c r="B15" s="153" t="s">
        <v>64</v>
      </c>
      <c r="C15" s="56" t="s">
        <v>46</v>
      </c>
      <c r="D15" s="153" t="s">
        <v>64</v>
      </c>
      <c r="E15" s="56" t="s">
        <v>46</v>
      </c>
      <c r="F15" s="153" t="s">
        <v>64</v>
      </c>
      <c r="G15" s="153" t="s">
        <v>46</v>
      </c>
    </row>
    <row r="16" spans="1:16" s="20" customFormat="1" ht="25.5" customHeight="1">
      <c r="A16" s="7" t="s">
        <v>71</v>
      </c>
      <c r="B16" s="8">
        <f>C16*F16</f>
        <v>0</v>
      </c>
      <c r="C16" s="156"/>
      <c r="D16" s="8">
        <f>E16*F16</f>
        <v>0</v>
      </c>
      <c r="E16" s="156"/>
      <c r="F16" s="45"/>
      <c r="G16" s="9">
        <f t="shared" ref="F16:G20" si="0">SUM(C16+E16)</f>
        <v>0</v>
      </c>
      <c r="O16" s="31">
        <f>B16+D16</f>
        <v>0</v>
      </c>
      <c r="P16" s="31" t="e">
        <f>#REF!-O16</f>
        <v>#REF!</v>
      </c>
    </row>
    <row r="17" spans="1:16" s="20" customFormat="1" ht="25.5" customHeight="1">
      <c r="A17" s="7" t="s">
        <v>84</v>
      </c>
      <c r="B17" s="8">
        <f t="shared" ref="B17:B20" si="1">C17*F17</f>
        <v>0</v>
      </c>
      <c r="C17" s="156"/>
      <c r="D17" s="8">
        <f t="shared" ref="D17:D20" si="2">E17*F17</f>
        <v>0</v>
      </c>
      <c r="E17" s="156"/>
      <c r="F17" s="45"/>
      <c r="G17" s="9">
        <f t="shared" si="0"/>
        <v>0</v>
      </c>
      <c r="O17" s="31"/>
      <c r="P17" s="31"/>
    </row>
    <row r="18" spans="1:16" s="20" customFormat="1" ht="25.5" customHeight="1">
      <c r="A18" s="7" t="s">
        <v>85</v>
      </c>
      <c r="B18" s="8">
        <f t="shared" si="1"/>
        <v>0</v>
      </c>
      <c r="C18" s="156"/>
      <c r="D18" s="8">
        <f t="shared" si="2"/>
        <v>0</v>
      </c>
      <c r="E18" s="156"/>
      <c r="F18" s="45"/>
      <c r="G18" s="9">
        <f t="shared" si="0"/>
        <v>0</v>
      </c>
      <c r="O18" s="31"/>
      <c r="P18" s="31"/>
    </row>
    <row r="19" spans="1:16" s="20" customFormat="1" ht="25.5" customHeight="1">
      <c r="A19" s="7" t="s">
        <v>65</v>
      </c>
      <c r="B19" s="8">
        <f t="shared" si="1"/>
        <v>0</v>
      </c>
      <c r="C19" s="156"/>
      <c r="D19" s="8">
        <f t="shared" si="2"/>
        <v>0</v>
      </c>
      <c r="E19" s="156"/>
      <c r="F19" s="45"/>
      <c r="G19" s="9">
        <f t="shared" si="0"/>
        <v>0</v>
      </c>
      <c r="O19" s="31">
        <f>B19+D19</f>
        <v>0</v>
      </c>
      <c r="P19" s="31" t="e">
        <f>#REF!-O19</f>
        <v>#REF!</v>
      </c>
    </row>
    <row r="20" spans="1:16" s="20" customFormat="1" ht="25.5" customHeight="1">
      <c r="A20" s="7" t="s">
        <v>72</v>
      </c>
      <c r="B20" s="8">
        <f t="shared" si="1"/>
        <v>0</v>
      </c>
      <c r="C20" s="156"/>
      <c r="D20" s="8">
        <f t="shared" si="2"/>
        <v>0</v>
      </c>
      <c r="E20" s="156"/>
      <c r="F20" s="45"/>
      <c r="G20" s="9">
        <f t="shared" si="0"/>
        <v>0</v>
      </c>
      <c r="O20" s="31">
        <f>B20+D20</f>
        <v>0</v>
      </c>
      <c r="P20" s="31" t="e">
        <f>#REF!-O20</f>
        <v>#REF!</v>
      </c>
    </row>
    <row r="21" spans="1:16" s="20" customFormat="1" ht="25.5" customHeight="1">
      <c r="A21" s="10" t="s">
        <v>66</v>
      </c>
      <c r="B21" s="11">
        <f>SUM(B16:B20)</f>
        <v>0</v>
      </c>
      <c r="C21" s="155" t="e">
        <f>B21/F21</f>
        <v>#DIV/0!</v>
      </c>
      <c r="D21" s="11">
        <f>SUM(D16:D20)</f>
        <v>0</v>
      </c>
      <c r="E21" s="9" t="e">
        <f>D21/F21</f>
        <v>#DIV/0!</v>
      </c>
      <c r="F21" s="45">
        <f>SUM(F16:F20)</f>
        <v>0</v>
      </c>
      <c r="G21" s="9" t="e">
        <f>(C21+E21)</f>
        <v>#DIV/0!</v>
      </c>
    </row>
    <row r="22" spans="1:16" s="20" customFormat="1" ht="25.5" customHeight="1">
      <c r="A22" s="10" t="s">
        <v>67</v>
      </c>
      <c r="B22" s="154">
        <f>(B21)</f>
        <v>0</v>
      </c>
      <c r="C22" s="32" t="e">
        <f>(C21)</f>
        <v>#DIV/0!</v>
      </c>
      <c r="D22" s="12">
        <f>(B22+D21)</f>
        <v>0</v>
      </c>
      <c r="E22" s="32" t="e">
        <f>C22+E21</f>
        <v>#DIV/0!</v>
      </c>
      <c r="F22" s="15">
        <f>SUM(F16:F20)</f>
        <v>0</v>
      </c>
      <c r="G22" s="13"/>
    </row>
    <row r="23" spans="1:16" s="20" customFormat="1" ht="10.5" customHeight="1">
      <c r="C23" s="48"/>
      <c r="E23" s="48"/>
      <c r="F23" s="21"/>
      <c r="I23" s="21"/>
    </row>
    <row r="24" spans="1:16" s="20" customFormat="1" ht="10.5" customHeight="1">
      <c r="C24" s="48"/>
      <c r="E24" s="48"/>
      <c r="F24" s="21"/>
      <c r="I24" s="21"/>
    </row>
    <row r="25" spans="1:16" s="20" customFormat="1" ht="10.5" customHeight="1">
      <c r="B25" s="33"/>
      <c r="C25" s="48"/>
      <c r="D25" s="33"/>
      <c r="E25" s="221"/>
      <c r="F25" s="221"/>
      <c r="I25" s="21"/>
    </row>
    <row r="26" spans="1:16" s="20" customFormat="1" ht="15" customHeight="1">
      <c r="B26" s="221"/>
      <c r="C26" s="221"/>
      <c r="D26" s="143"/>
      <c r="E26" s="157"/>
      <c r="F26" s="150" t="s">
        <v>817</v>
      </c>
      <c r="G26" s="157"/>
      <c r="H26" s="143"/>
      <c r="I26" s="21"/>
    </row>
    <row r="27" spans="1:16" s="20" customFormat="1" ht="15" customHeight="1">
      <c r="C27" s="48"/>
      <c r="E27" s="222"/>
      <c r="F27" s="222"/>
      <c r="G27" s="158"/>
      <c r="I27" s="21"/>
    </row>
    <row r="28" spans="1:16" s="20" customFormat="1" ht="15" customHeight="1">
      <c r="C28" s="48"/>
      <c r="E28" s="151"/>
      <c r="F28" s="158"/>
      <c r="G28" s="158"/>
      <c r="I28" s="21"/>
    </row>
    <row r="29" spans="1:16" s="20" customFormat="1" ht="16.5">
      <c r="C29" s="48"/>
      <c r="E29" s="151"/>
      <c r="F29" s="152" t="s">
        <v>818</v>
      </c>
      <c r="G29" s="152"/>
      <c r="I29" s="21"/>
    </row>
    <row r="30" spans="1:16" s="20" customFormat="1" ht="16.5">
      <c r="C30" s="48"/>
      <c r="D30" s="144"/>
      <c r="E30" s="151"/>
      <c r="F30" s="150" t="s">
        <v>819</v>
      </c>
      <c r="G30" s="150"/>
      <c r="H30" s="145"/>
      <c r="I30" s="21"/>
    </row>
    <row r="31" spans="1:16" s="20" customFormat="1" ht="16.5">
      <c r="C31" s="48"/>
      <c r="D31" s="144"/>
      <c r="E31" s="151"/>
      <c r="F31" s="150" t="s">
        <v>820</v>
      </c>
      <c r="G31" s="150"/>
      <c r="H31" s="146"/>
    </row>
    <row r="32" spans="1:16" s="20" customFormat="1" ht="15">
      <c r="A32" s="24"/>
      <c r="B32" s="24"/>
      <c r="C32" s="48"/>
      <c r="D32" s="144"/>
      <c r="E32" s="159"/>
      <c r="F32" s="159"/>
      <c r="G32" s="159"/>
      <c r="H32" s="146"/>
      <c r="K32" s="34"/>
    </row>
    <row r="33" spans="1:14" s="20" customFormat="1" ht="15">
      <c r="A33" s="24"/>
      <c r="B33" s="24"/>
      <c r="C33" s="48"/>
      <c r="D33" s="144"/>
      <c r="E33" s="146"/>
      <c r="F33" s="146"/>
      <c r="K33" s="21"/>
    </row>
    <row r="34" spans="1:14" s="20" customFormat="1" ht="16.5">
      <c r="A34" s="142"/>
      <c r="B34" s="142"/>
      <c r="C34" s="139"/>
      <c r="D34" s="139"/>
      <c r="E34" s="142"/>
      <c r="F34" s="44"/>
      <c r="H34" s="35"/>
      <c r="K34" s="21"/>
    </row>
    <row r="35" spans="1:14" s="20" customFormat="1">
      <c r="A35" s="142"/>
      <c r="B35" s="142"/>
      <c r="C35" s="142"/>
      <c r="D35" s="142"/>
      <c r="E35" s="142"/>
      <c r="F35" s="44"/>
      <c r="H35" s="35"/>
      <c r="K35" s="21"/>
      <c r="L35" s="21"/>
      <c r="M35" s="36"/>
    </row>
    <row r="36" spans="1:14" s="20" customFormat="1" ht="16.5">
      <c r="A36" s="142"/>
      <c r="B36" s="139"/>
      <c r="C36" s="144"/>
      <c r="D36" s="144"/>
      <c r="E36" s="145"/>
      <c r="F36" s="145"/>
      <c r="G36" s="145"/>
      <c r="H36" s="147"/>
      <c r="I36" s="144"/>
      <c r="J36" s="147"/>
      <c r="K36" s="3"/>
      <c r="L36" s="21"/>
      <c r="M36" s="36"/>
    </row>
    <row r="37" spans="1:14" s="20" customFormat="1" ht="16.5">
      <c r="A37" s="142"/>
      <c r="B37" s="1"/>
      <c r="C37" s="139"/>
      <c r="D37" s="144"/>
      <c r="E37" s="146"/>
      <c r="F37" s="146"/>
      <c r="G37" s="146"/>
      <c r="H37" s="145"/>
      <c r="I37" s="145"/>
      <c r="J37" s="145"/>
      <c r="K37" s="3"/>
      <c r="L37" s="35"/>
    </row>
    <row r="38" spans="1:14" s="20" customFormat="1" ht="16.5">
      <c r="B38" s="1"/>
      <c r="C38" s="141"/>
      <c r="D38" s="144"/>
      <c r="E38" s="146"/>
      <c r="F38" s="146"/>
      <c r="G38" s="146"/>
      <c r="H38" s="146"/>
      <c r="I38" s="146"/>
      <c r="J38" s="146"/>
      <c r="K38" s="3"/>
    </row>
    <row r="39" spans="1:14" s="20" customFormat="1" ht="15.75">
      <c r="B39" s="1"/>
      <c r="C39" s="144"/>
      <c r="D39" s="144"/>
      <c r="E39" s="145"/>
      <c r="F39" s="145"/>
      <c r="G39" s="145"/>
      <c r="H39" s="146"/>
      <c r="I39" s="146"/>
      <c r="J39" s="146"/>
      <c r="K39" s="148"/>
    </row>
    <row r="40" spans="1:14" s="20" customFormat="1" ht="15">
      <c r="C40" s="144"/>
      <c r="D40" s="144"/>
      <c r="E40" s="146"/>
      <c r="F40" s="146"/>
      <c r="G40" s="146"/>
      <c r="H40" s="43"/>
      <c r="I40" s="36"/>
      <c r="K40" s="21"/>
      <c r="L40" s="219"/>
      <c r="M40" s="219"/>
      <c r="N40" s="219"/>
    </row>
    <row r="41" spans="1:14" s="20" customFormat="1" ht="15">
      <c r="C41" s="144"/>
      <c r="D41" s="144"/>
      <c r="E41" s="146"/>
      <c r="F41" s="146"/>
      <c r="G41" s="146"/>
      <c r="H41" s="43"/>
      <c r="I41" s="36"/>
      <c r="J41" s="37"/>
      <c r="K41" s="21"/>
      <c r="L41" s="218"/>
      <c r="M41" s="218"/>
      <c r="N41" s="218"/>
    </row>
    <row r="42" spans="1:14" s="20" customFormat="1" ht="15">
      <c r="C42" s="3"/>
      <c r="D42" s="144"/>
      <c r="E42" s="144"/>
      <c r="F42" s="146"/>
      <c r="G42" s="146"/>
      <c r="H42" s="43"/>
      <c r="L42" s="218"/>
      <c r="M42" s="218"/>
      <c r="N42" s="218"/>
    </row>
    <row r="43" spans="1:14">
      <c r="D43" s="142"/>
      <c r="E43" s="142"/>
      <c r="F43" s="140"/>
    </row>
    <row r="44" spans="1:14">
      <c r="D44" s="142"/>
      <c r="E44" s="142"/>
      <c r="F44" s="140"/>
    </row>
    <row r="45" spans="1:14">
      <c r="D45" s="142"/>
      <c r="E45" s="142"/>
      <c r="F45" s="140"/>
    </row>
  </sheetData>
  <mergeCells count="15">
    <mergeCell ref="A1:E5"/>
    <mergeCell ref="L42:N42"/>
    <mergeCell ref="L40:N40"/>
    <mergeCell ref="B14:C14"/>
    <mergeCell ref="L41:N41"/>
    <mergeCell ref="F14:G14"/>
    <mergeCell ref="B26:C26"/>
    <mergeCell ref="E27:F27"/>
    <mergeCell ref="E25:F25"/>
    <mergeCell ref="D11:G11"/>
    <mergeCell ref="D12:G12"/>
    <mergeCell ref="A11:C11"/>
    <mergeCell ref="A12:C12"/>
    <mergeCell ref="A14:A15"/>
    <mergeCell ref="D14:E14"/>
  </mergeCells>
  <phoneticPr fontId="18" type="noConversion"/>
  <pageMargins left="0.98425196850393704" right="0.59055118110236227" top="0.78740157480314965" bottom="0.78740157480314965" header="0.51181102362204722" footer="0.51181102362204722"/>
  <pageSetup paperSize="32767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6</vt:i4>
      </vt:variant>
    </vt:vector>
  </HeadingPairs>
  <TitlesOfParts>
    <vt:vector size="10" baseType="lpstr">
      <vt:lpstr>Orçamento Guarita</vt:lpstr>
      <vt:lpstr>Orçamento Multifuncional</vt:lpstr>
      <vt:lpstr>Orçamento Oficinas</vt:lpstr>
      <vt:lpstr>Cronograma Drenagem</vt:lpstr>
      <vt:lpstr>'Cronograma Drenagem'!Area_de_impressao</vt:lpstr>
      <vt:lpstr>'Orçamento Multifuncional'!Area_de_impressao</vt:lpstr>
      <vt:lpstr>'Orçamento Oficinas'!Area_de_impressao</vt:lpstr>
      <vt:lpstr>'Orçamento Guarita'!Titulos_de_impressao</vt:lpstr>
      <vt:lpstr>'Orçamento Multifuncional'!Titulos_de_impressao</vt:lpstr>
      <vt:lpstr>'Orçamento Oficinas'!Titulos_de_impressao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rodrigobartz</cp:lastModifiedBy>
  <cp:lastPrinted>2016-04-28T17:20:05Z</cp:lastPrinted>
  <dcterms:created xsi:type="dcterms:W3CDTF">2011-11-25T11:08:52Z</dcterms:created>
  <dcterms:modified xsi:type="dcterms:W3CDTF">2016-05-06T13:25:17Z</dcterms:modified>
</cp:coreProperties>
</file>